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05\05 2021 FRP\"/>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<sst xmlns="http://schemas.openxmlformats.org/spreadsheetml/2006/main" count="239" uniqueCount="147">
  <si>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</si>
  <si>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</si>
  <si>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</si>
  <si>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</si>
  <si>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</si>
  <si>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</si>
  <si>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</si>
  <si>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</si>
  <si>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</si>
  <si>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</si>
  <si>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</si>
  <si>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</si>
  <si>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</si>
  <si>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</si>
  <si>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</si>
  <si>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</si>
  <si>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</si>
  <si>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</si>
  <si>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</si>
  <si>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</si>
  <si>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</si>
  <si>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</si>
  <si>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</si>
  <si>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</si>
  <si>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</si>
  <si>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</si>
  <si>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</si>
  <si>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</si>
  <si>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</si>
  <si>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</si>
  <si>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</si>
  <si>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</si>
  <si>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</si>
  <si>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</si>
  <si>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</si>
  <si>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</si>
  <si>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</si>
  <si>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</si>
  <si>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</si>
  <si>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</si>
  <si>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</si>
  <si>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</si>
  <si>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</si>
  <si>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</si>
  <si>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</si>
  <si>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</si>
  <si>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</si>
  <si>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</si>
  <si>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</si>
  <si>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</si>
  <si>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</si>
  <si>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</si>
  <si>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</si>
  <si>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</si>
  <si>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</si>
  <si>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</si>
  <si>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</si>
  <si>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</si>
  <si>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</si>
  <si>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</si>
  <si>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</si>
  <si>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</si>
  <si>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</si>
  <si>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</si>
  <si>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</si>
  <si>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</si>
  <si>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</si>
  <si>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</si>
  <si>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</si>
  <si>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</si>
  <si>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</si>
  <si>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</si>
  <si>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</si>
  <si>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</si>
  <si>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</si>
  <si>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</si>
  <si>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</si>
  <si>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</si>
  <si>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</si>
  <si>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</si>
  <si>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</si>
  <si>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</si>
  <si>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</si>
  <si>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</si>
  <si>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</si>
  <si>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</si>
  <si>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</si>
  <si>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</si>
  <si>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</si>
  <si>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</si>
  <si>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</si>
  <si>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</si>
  <si>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</si>
  <si>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</si>
  <si>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</si>
  <si>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</si>
  <si>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</si>
  <si>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</si>
  <si>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</si>
  <si>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</si>
  <si>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</si>
  <si>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Letras y Bonos Soberanos</t>
  </si>
  <si>
    <t>Total USD</t>
  </si>
  <si>
    <t>Largo Plazo</t>
  </si>
  <si>
    <t>Compuesto</t>
  </si>
  <si>
    <t>Largo plazo</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</si>
  <si>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</si>
  <si>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</si>
  <si>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</si>
  <si>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</si>
  <si>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</si>
  <si>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</si>
  <si>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</si>
  <si>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</si>
  <si>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</si>
  <si>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</si>
  <si>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</si>
  <si>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</si>
  <si>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</si>
  <si>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</si>
  <si>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</si>
  <si>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</si>
  <si>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</si>
  <si>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Composición</t>
  </si>
  <si>
    <r>
      <t>Retornos</t>
    </r>
    <r>
      <rPr>
        <b/>
        <vertAlign val="superscript"/>
        <sz val="12"/>
        <color theme="0"/>
        <rFont val="Calibri"/>
        <family val="2"/>
        <scheme val="minor"/>
      </rPr>
      <t xml:space="preserve"> (a)</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</si>
  <si>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</si>
  <si>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</si>
  <si>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</si>
  <si>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</si>
  <si>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</si>
  <si>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</si>
  <si>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</si>
  <si>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</si>
  <si>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</si>
  <si>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</si>
  <si>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</si>
  <si>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t>(2) En octubre de 2020 se comienza a invertir en el Portafolio de Corto Plazo del FRP compuesto de Letras y Bonos Soberanos.</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</si>
  <si>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</si>
  <si>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</si>
  <si>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</si>
  <si>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(b) El retorno en CLP corresponde a la suma de la variación porcentual de la paridad peso-dólar al retorno en dólares.</t>
  </si>
  <si>
    <r>
      <t>Total en CLP</t>
    </r>
    <r>
      <rPr>
        <b/>
        <vertAlign val="superscript"/>
        <sz val="12"/>
        <color theme="1"/>
        <rFont val="Calibri"/>
        <family val="2"/>
        <scheme val="minor"/>
      </rPr>
      <t>(b)</t>
    </r>
  </si>
  <si>
    <t>Últimos 3 años anualizado</t>
  </si>
  <si>
    <t>Desde el Inicio</t>
  </si>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</sst>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8">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4"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5"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8" fillId="2" borderId="0" xfId="0" applyNumberFormat="1" applyFont="1" applyFill="1" applyBorder="1" applyAlignment="1">
      <alignment horizontal="right" indent="2"/>
    </xf>
    <xf numFmtId="4" fontId="118"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7"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9" fillId="2" borderId="0" xfId="2" applyNumberFormat="1" applyFont="1" applyFill="1" applyAlignment="1">
      <alignment horizontal="left" vertical="center"/>
    </xf>
    <xf numFmtId="0" fontId="119" fillId="2" borderId="0" xfId="0" applyFont="1" applyFill="1" applyAlignment="1">
      <alignment horizontal="left"/>
    </xf>
    <xf numFmtId="171" fontId="119" fillId="2" borderId="0" xfId="2" applyNumberFormat="1" applyFont="1" applyFill="1" applyBorder="1" applyAlignment="1">
      <alignment horizontal="left" vertical="center"/>
    </xf>
    <xf numFmtId="171" fontId="119" fillId="2" borderId="1" xfId="2" applyNumberFormat="1" applyFont="1" applyFill="1" applyBorder="1"/>
    <xf numFmtId="0" fontId="121" fillId="2" borderId="3" xfId="0" applyFont="1" applyFill="1" applyBorder="1" applyAlignment="1">
      <alignment horizontal="left"/>
    </xf>
    <xf numFmtId="171" fontId="12" fillId="2" borderId="0" xfId="2" applyNumberFormat="1" applyFont="1" applyFill="1" applyBorder="1"/>
    <xf numFmtId="0" fontId="121" fillId="2" borderId="0" xfId="0" applyFont="1" applyFill="1"/>
    <xf numFmtId="0" fontId="117" fillId="2" borderId="0" xfId="0" applyFont="1" applyFill="1"/>
    <xf numFmtId="0" fontId="120" fillId="3" borderId="0" xfId="0" applyFont="1" applyFill="1" applyBorder="1" applyAlignment="1">
      <alignment vertical="center" wrapText="1"/>
    </xf>
    <xf numFmtId="171" fontId="119" fillId="2" borderId="0" xfId="2" applyNumberFormat="1" applyFont="1" applyFill="1" applyBorder="1" applyAlignment="1">
      <alignment horizontal="center" vertical="center"/>
    </xf>
    <xf numFmtId="171" fontId="119" fillId="2" borderId="0" xfId="2" applyNumberFormat="1" applyFont="1" applyFill="1" applyAlignment="1">
      <alignment horizontal="center" vertical="center"/>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17" fillId="2" borderId="0" xfId="0" applyNumberFormat="1" applyFont="1" applyFill="1"/>
    <xf numFmtId="171" fontId="117" fillId="2" borderId="1" xfId="0" applyNumberFormat="1" applyFont="1" applyFill="1" applyBorder="1"/>
    <xf numFmtId="171" fontId="123" fillId="2" borderId="0" xfId="0" applyNumberFormat="1" applyFont="1" applyFill="1"/>
    <xf numFmtId="171" fontId="117" fillId="2" borderId="0" xfId="0" applyNumberFormat="1" applyFont="1" applyFill="1" applyAlignment="1">
      <alignment horizontal="center"/>
    </xf>
    <xf numFmtId="171" fontId="117" fillId="2" borderId="1" xfId="0" applyNumberFormat="1" applyFont="1" applyFill="1" applyBorder="1" applyAlignment="1">
      <alignment horizontal="center"/>
    </xf>
    <xf numFmtId="171" fontId="123" fillId="2" borderId="0" xfId="0" applyNumberFormat="1" applyFont="1" applyFill="1" applyAlignment="1">
      <alignment horizontal="center"/>
    </xf>
    <xf numFmtId="0" fontId="2" fillId="3" borderId="1" xfId="0" applyFont="1" applyFill="1" applyBorder="1" applyAlignment="1">
      <alignment horizontal="center"/>
    </xf>
    <xf numFmtId="4" fontId="125"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1"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8"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1" fillId="2" borderId="0" xfId="2" applyNumberFormat="1" applyFont="1" applyFill="1"/>
    <xf numFmtId="0" fontId="119" fillId="2" borderId="0" xfId="0" applyFont="1" applyFill="1"/>
    <xf numFmtId="0" fontId="121" fillId="2" borderId="1" xfId="0" applyFont="1" applyFill="1" applyBorder="1"/>
    <xf numFmtId="0" fontId="121" fillId="2" borderId="1" xfId="2" applyNumberFormat="1" applyFont="1" applyFill="1" applyBorder="1"/>
    <xf numFmtId="171" fontId="121"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0" fillId="3" borderId="41" xfId="0" applyFont="1" applyFill="1" applyBorder="1" applyAlignment="1">
      <alignment vertical="center" wrapText="1"/>
    </xf>
    <xf numFmtId="0" fontId="120" fillId="3" borderId="42" xfId="0" applyFont="1" applyFill="1" applyBorder="1" applyAlignment="1">
      <alignment vertical="center" wrapText="1"/>
    </xf>
    <xf numFmtId="0" fontId="116" fillId="3" borderId="49" xfId="0" applyFont="1" applyFill="1" applyBorder="1" applyAlignment="1">
      <alignment horizontal="center" vertical="center" wrapText="1"/>
    </xf>
    <xf numFmtId="0" fontId="120" fillId="3" borderId="49" xfId="0" applyFont="1" applyFill="1" applyBorder="1" applyAlignment="1">
      <alignment horizontal="center" vertical="center"/>
    </xf>
    <xf numFmtId="39" fontId="119" fillId="2" borderId="0" xfId="1" applyNumberFormat="1" applyFont="1" applyFill="1" applyAlignment="1">
      <alignment horizontal="center" vertical="center"/>
    </xf>
    <xf numFmtId="39" fontId="119" fillId="2" borderId="1" xfId="1" applyNumberFormat="1" applyFont="1" applyFill="1" applyBorder="1" applyAlignment="1">
      <alignment horizontal="center" vertical="center"/>
    </xf>
    <xf numFmtId="39" fontId="121"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5" fillId="2" borderId="0" xfId="0" applyNumberFormat="1" applyFont="1" applyFill="1" applyBorder="1" applyAlignment="1">
      <alignment horizontal="right" indent="2"/>
    </xf>
    <xf numFmtId="0" fontId="120" fillId="3" borderId="49" xfId="0" applyFont="1" applyFill="1" applyBorder="1"/>
    <xf numFmtId="0" fontId="120" fillId="3" borderId="42" xfId="0" applyFont="1" applyFill="1" applyBorder="1"/>
    <xf numFmtId="0" fontId="119" fillId="2" borderId="42" xfId="0" applyFont="1" applyFill="1" applyBorder="1"/>
    <xf numFmtId="0" fontId="120" fillId="3" borderId="49" xfId="0" applyFont="1" applyFill="1" applyBorder="1" applyAlignment="1">
      <alignment vertical="center"/>
    </xf>
    <xf numFmtId="0" fontId="119" fillId="2" borderId="54" xfId="0" applyFont="1" applyFill="1" applyBorder="1"/>
    <xf numFmtId="0" fontId="121" fillId="2" borderId="54" xfId="0" applyFont="1" applyFill="1" applyBorder="1"/>
    <xf numFmtId="4" fontId="121" fillId="2" borderId="0" xfId="0" applyNumberFormat="1" applyFont="1" applyFill="1" applyBorder="1" applyAlignment="1">
      <alignment horizontal="right" indent="2"/>
    </xf>
    <xf numFmtId="10" fontId="117" fillId="2" borderId="37" xfId="2" applyNumberFormat="1" applyFont="1" applyFill="1" applyBorder="1" applyAlignment="1">
      <alignment horizontal="center"/>
    </xf>
    <xf numFmtId="10" fontId="117" fillId="2" borderId="0" xfId="2" applyNumberFormat="1" applyFont="1" applyFill="1" applyBorder="1" applyAlignment="1">
      <alignment horizontal="center"/>
    </xf>
    <xf numFmtId="10" fontId="123" fillId="2" borderId="1" xfId="2" applyNumberFormat="1" applyFont="1" applyFill="1" applyBorder="1" applyAlignment="1">
      <alignment horizontal="center"/>
    </xf>
    <xf numFmtId="10" fontId="123" fillId="0" borderId="0" xfId="0" applyNumberFormat="1" applyFont="1" applyAlignment="1">
      <alignment horizontal="center"/>
    </xf>
    <xf numFmtId="10" fontId="123" fillId="2" borderId="3" xfId="2" applyNumberFormat="1" applyFont="1" applyFill="1" applyBorder="1" applyAlignment="1">
      <alignment horizontal="center"/>
    </xf>
    <xf numFmtId="0" fontId="117" fillId="2" borderId="41" xfId="0" applyFont="1" applyFill="1" applyBorder="1" applyAlignment="1"/>
    <xf numFmtId="0" fontId="123" fillId="2" borderId="51" xfId="0" applyFont="1" applyFill="1" applyBorder="1" applyAlignment="1"/>
    <xf numFmtId="0" fontId="117" fillId="2" borderId="0" xfId="0" applyFont="1" applyFill="1" applyBorder="1" applyAlignment="1">
      <alignment vertical="center" wrapText="1"/>
    </xf>
    <xf numFmtId="0" fontId="117" fillId="2" borderId="41" xfId="0" applyFont="1" applyFill="1" applyBorder="1" applyAlignment="1">
      <alignment vertical="center" wrapText="1"/>
    </xf>
    <xf numFmtId="0" fontId="123" fillId="2" borderId="1" xfId="0" applyFont="1" applyFill="1" applyBorder="1" applyAlignment="1">
      <alignment vertical="center" wrapText="1"/>
    </xf>
    <xf numFmtId="0" fontId="117" fillId="2" borderId="53" xfId="0" applyFont="1" applyFill="1" applyBorder="1" applyAlignment="1">
      <alignment vertical="center" wrapText="1"/>
    </xf>
    <xf numFmtId="0" fontId="123" fillId="2" borderId="51" xfId="0" applyFont="1" applyFill="1" applyBorder="1" applyAlignment="1">
      <alignment vertical="center" wrapText="1"/>
    </xf>
    <xf numFmtId="0" fontId="123" fillId="2" borderId="53"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172" fontId="6" fillId="2" borderId="0" xfId="0" applyNumberFormat="1" applyFont="1" applyFill="1" applyBorder="1"/>
    <xf numFmtId="14" fontId="117" fillId="2" borderId="0" xfId="2" applyNumberFormat="1" applyFont="1" applyFill="1" applyBorder="1" applyAlignment="1">
      <alignment horizontal="center"/>
    </xf>
    <xf numFmtId="14" fontId="123" fillId="2" borderId="0" xfId="2" applyNumberFormat="1" applyFont="1" applyFill="1" applyBorder="1" applyAlignment="1">
      <alignment horizontal="center"/>
    </xf>
    <xf numFmtId="14" fontId="117" fillId="2" borderId="3" xfId="2" applyNumberFormat="1" applyFont="1" applyFill="1" applyBorder="1" applyAlignment="1">
      <alignment horizontal="center"/>
    </xf>
    <xf numFmtId="14" fontId="123" fillId="2" borderId="1" xfId="2" applyNumberFormat="1" applyFont="1" applyFill="1" applyBorder="1" applyAlignment="1">
      <alignment horizontal="center"/>
    </xf>
    <xf numFmtId="14" fontId="123" fillId="2" borderId="3" xfId="2" applyNumberFormat="1" applyFont="1" applyFill="1" applyBorder="1" applyAlignment="1">
      <alignment horizontal="center"/>
    </xf>
    <xf numFmtId="39" fontId="10" fillId="2" borderId="41"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51"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52" xfId="1" applyNumberFormat="1" applyFont="1" applyFill="1" applyBorder="1" applyAlignment="1">
      <alignment horizontal="center" vertical="center"/>
    </xf>
    <xf numFmtId="39" fontId="10" fillId="2" borderId="40" xfId="1" applyNumberFormat="1" applyFont="1" applyFill="1" applyBorder="1" applyAlignment="1">
      <alignment horizontal="center" vertical="center"/>
    </xf>
    <xf numFmtId="39" fontId="129" fillId="2" borderId="53" xfId="1" applyNumberFormat="1" applyFont="1" applyFill="1" applyBorder="1" applyAlignment="1">
      <alignment horizontal="center" vertical="center"/>
    </xf>
    <xf numFmtId="39" fontId="129" fillId="2" borderId="3" xfId="1" applyNumberFormat="1" applyFont="1" applyFill="1" applyBorder="1" applyAlignment="1">
      <alignment horizontal="center" vertical="center"/>
    </xf>
    <xf numFmtId="39" fontId="129" fillId="2" borderId="54" xfId="1" applyNumberFormat="1" applyFont="1" applyFill="1" applyBorder="1" applyAlignment="1">
      <alignment horizontal="center" vertical="center"/>
    </xf>
    <xf numFmtId="39" fontId="129" fillId="2" borderId="5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2" fillId="3" borderId="1" xfId="0" applyFont="1" applyFill="1" applyBorder="1" applyAlignment="1">
      <alignment horizontal="center"/>
    </xf>
    <xf numFmtId="4" fontId="0" fillId="2" borderId="9" xfId="0" applyNumberFormat="1" applyFill="1" applyBorder="1"/>
    <xf numFmtId="0" fontId="120" fillId="3" borderId="42" xfId="0" applyFont="1" applyFill="1" applyBorder="1" applyAlignment="1">
      <alignment horizontal="left" vertical="center"/>
    </xf>
    <xf numFmtId="0" fontId="120" fillId="3" borderId="56" xfId="0" applyFont="1" applyFill="1" applyBorder="1" applyAlignment="1">
      <alignment horizontal="left" vertical="center"/>
    </xf>
    <xf numFmtId="0" fontId="120" fillId="3" borderId="57" xfId="0" applyFont="1" applyFill="1" applyBorder="1" applyAlignment="1">
      <alignment horizontal="left" vertical="center"/>
    </xf>
    <xf numFmtId="0" fontId="120" fillId="3" borderId="42" xfId="0" applyFont="1" applyFill="1" applyBorder="1" applyAlignment="1">
      <alignment vertical="center"/>
    </xf>
    <xf numFmtId="0" fontId="120" fillId="3" borderId="56" xfId="0" applyFont="1" applyFill="1" applyBorder="1" applyAlignment="1">
      <alignment vertical="center"/>
    </xf>
    <xf numFmtId="0" fontId="0" fillId="2" borderId="0" xfId="0" applyFont="1" applyFill="1" applyBorder="1" applyAlignment="1">
      <alignment horizontal="left" vertical="center" wrapText="1"/>
    </xf>
    <xf numFmtId="0" fontId="120" fillId="3" borderId="0" xfId="0" applyFont="1" applyFill="1" applyAlignment="1">
      <alignment horizontal="center" vertical="center"/>
    </xf>
    <xf numFmtId="0" fontId="120"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6" fillId="3" borderId="0" xfId="0" applyFont="1" applyFill="1" applyBorder="1" applyAlignment="1">
      <alignment horizontal="center" vertical="center" wrapText="1"/>
    </xf>
    <xf numFmtId="0" fontId="116" fillId="3" borderId="1" xfId="0" applyFont="1" applyFill="1" applyBorder="1" applyAlignment="1">
      <alignment horizontal="center" vertical="center" wrapText="1"/>
    </xf>
    <xf numFmtId="0" fontId="2" fillId="3" borderId="1"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6" fillId="3" borderId="0" xfId="0" applyNumberFormat="1" applyFont="1" applyFill="1" applyAlignment="1">
      <alignment horizontal="center" vertical="center" wrapText="1"/>
    </xf>
    <xf numFmtId="49" fontId="116"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13" fillId="0" borderId="0" xfId="0" applyFont="1" applyAlignment="1">
      <alignment horizontal="left" wrapText="1"/>
    </xf>
    <xf numFmtId="0" fontId="116" fillId="3" borderId="0" xfId="0" applyFont="1" applyFill="1" applyBorder="1" applyAlignment="1">
      <alignment horizontal="left" vertical="center" wrapText="1"/>
    </xf>
    <xf numFmtId="0" fontId="116" fillId="3" borderId="0" xfId="0" applyFont="1" applyFill="1" applyAlignment="1">
      <alignment horizontal="left" vertical="center" wrapText="1"/>
    </xf>
    <xf numFmtId="0" fontId="116" fillId="3" borderId="38" xfId="0" applyFont="1" applyFill="1" applyBorder="1" applyAlignment="1">
      <alignment horizontal="left" vertical="center" wrapText="1"/>
    </xf>
    <xf numFmtId="0" fontId="116" fillId="3" borderId="37" xfId="0" applyFont="1" applyFill="1" applyBorder="1" applyAlignment="1">
      <alignment horizontal="left" vertical="center"/>
    </xf>
    <xf numFmtId="0" fontId="116" fillId="3" borderId="38" xfId="0" applyFont="1" applyFill="1" applyBorder="1" applyAlignment="1">
      <alignment horizontal="left" vertical="center"/>
    </xf>
    <xf numFmtId="0" fontId="116" fillId="3" borderId="0" xfId="0" applyFont="1" applyFill="1" applyAlignment="1">
      <alignment horizontal="left" vertical="center"/>
    </xf>
    <xf numFmtId="0" fontId="116" fillId="3" borderId="1" xfId="0" applyFont="1" applyFill="1" applyBorder="1" applyAlignment="1">
      <alignment horizontal="left" vertical="center"/>
    </xf>
    <xf numFmtId="49" fontId="9" fillId="2" borderId="0" xfId="0" applyNumberFormat="1" applyFont="1" applyFill="1" applyBorder="1" applyAlignment="1">
      <alignment horizontal="left" vertical="top" wrapText="1"/>
    </xf>
    <xf numFmtId="173" fontId="116" fillId="3" borderId="0" xfId="0" applyNumberFormat="1" applyFont="1" applyFill="1" applyAlignment="1">
      <alignment horizontal="center" vertical="center"/>
    </xf>
    <xf numFmtId="173" fontId="116" fillId="3" borderId="2" xfId="0" applyNumberFormat="1" applyFont="1" applyFill="1" applyBorder="1" applyAlignment="1">
      <alignment horizontal="center" vertical="center"/>
    </xf>
    <xf numFmtId="49" fontId="116" fillId="3" borderId="0" xfId="0" applyNumberFormat="1" applyFont="1" applyFill="1" applyBorder="1" applyAlignment="1">
      <alignment horizontal="left" vertical="center" wrapText="1"/>
    </xf>
    <xf numFmtId="49" fontId="116" fillId="3" borderId="1" xfId="0" applyNumberFormat="1" applyFont="1" applyFill="1" applyBorder="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2" borderId="0"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xf>
    <xf numFmtId="0" fontId="2" fillId="3" borderId="38" xfId="0" applyFont="1" applyFill="1" applyBorder="1" applyAlignment="1">
      <alignment horizontal="left" vertical="center"/>
    </xf>
    <xf numFmtId="0" fontId="120" fillId="3" borderId="0" xfId="0" applyFont="1" applyFill="1" applyBorder="1" applyAlignment="1">
      <alignment horizontal="center" vertical="center" wrapText="1"/>
    </xf>
    <xf numFmtId="0" fontId="120" fillId="3" borderId="41" xfId="0" applyFont="1" applyFill="1" applyBorder="1" applyAlignment="1">
      <alignment horizontal="center" vertical="center" wrapText="1"/>
    </xf>
    <xf numFmtId="0" fontId="120" fillId="3" borderId="42" xfId="0" applyFont="1" applyFill="1" applyBorder="1" applyAlignment="1">
      <alignment horizontal="center" vertical="center" wrapText="1"/>
    </xf>
    <xf numFmtId="0" fontId="120" fillId="3" borderId="0" xfId="0" applyFont="1" applyFill="1" applyBorder="1" applyAlignment="1">
      <alignment horizontal="left" vertical="center"/>
    </xf>
    <xf numFmtId="0" fontId="116" fillId="3" borderId="2" xfId="0" applyFont="1" applyFill="1" applyBorder="1" applyAlignment="1">
      <alignment horizontal="center" vertical="center" wrapText="1"/>
    </xf>
    <xf numFmtId="0" fontId="116" fillId="3" borderId="43" xfId="0" applyFont="1" applyFill="1" applyBorder="1" applyAlignment="1">
      <alignment horizontal="center" vertical="center" wrapText="1"/>
    </xf>
    <xf numFmtId="0" fontId="116" fillId="3" borderId="44" xfId="0" applyFont="1" applyFill="1" applyBorder="1" applyAlignment="1">
      <alignment horizontal="center" vertical="center" wrapText="1"/>
    </xf>
    <xf numFmtId="0" fontId="116" fillId="3" borderId="46" xfId="0" applyFont="1" applyFill="1" applyBorder="1" applyAlignment="1">
      <alignment horizontal="center" vertical="center" wrapText="1"/>
    </xf>
    <xf numFmtId="0" fontId="116" fillId="3" borderId="47" xfId="0" applyFont="1" applyFill="1" applyBorder="1" applyAlignment="1">
      <alignment horizontal="center" vertical="center" wrapText="1"/>
    </xf>
    <xf numFmtId="0" fontId="116" fillId="3" borderId="48" xfId="0" applyFont="1" applyFill="1" applyBorder="1" applyAlignment="1">
      <alignment horizontal="center" vertical="center" wrapText="1"/>
    </xf>
    <xf numFmtId="0" fontId="116" fillId="3" borderId="41" xfId="0" applyFont="1" applyFill="1" applyBorder="1" applyAlignment="1">
      <alignment horizontal="center" vertical="center" wrapText="1"/>
    </xf>
    <xf numFmtId="0" fontId="116" fillId="3" borderId="42" xfId="0" applyFont="1" applyFill="1" applyBorder="1" applyAlignment="1">
      <alignment horizontal="left" vertical="center"/>
    </xf>
    <xf numFmtId="0" fontId="116"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6" fillId="3" borderId="45" xfId="0" applyFont="1" applyFill="1" applyBorder="1" applyAlignment="1">
      <alignment horizontal="center" vertical="center" wrapText="1"/>
    </xf>
    <xf numFmtId="0" fontId="120" fillId="3" borderId="46" xfId="0" applyFont="1" applyFill="1" applyBorder="1" applyAlignment="1">
      <alignment horizontal="center" vertical="center"/>
    </xf>
    <xf numFmtId="0" fontId="120" fillId="3" borderId="47" xfId="0" applyFont="1" applyFill="1" applyBorder="1" applyAlignment="1">
      <alignment horizontal="center" vertical="center"/>
    </xf>
    <xf numFmtId="0" fontId="120" fillId="3" borderId="48" xfId="0" applyFont="1" applyFill="1" applyBorder="1" applyAlignment="1">
      <alignment horizontal="center" vertical="center"/>
    </xf>
    <xf numFmtId="0" fontId="120" fillId="3" borderId="1" xfId="0" applyFont="1" applyFill="1" applyBorder="1" applyAlignment="1">
      <alignment horizontal="center" vertical="center" wrapText="1"/>
    </xf>
    <xf numFmtId="0" fontId="120" fillId="3" borderId="43" xfId="0" applyFont="1" applyFill="1" applyBorder="1" applyAlignment="1">
      <alignment horizontal="center" vertical="center" wrapText="1"/>
    </xf>
    <xf numFmtId="0" fontId="120" fillId="3" borderId="40" xfId="0" applyFont="1" applyFill="1" applyBorder="1" applyAlignment="1">
      <alignment horizontal="center"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925853</xdr:colOff>
      <xdr:row>60</xdr:row>
      <xdr:rowOff>76438</xdr:rowOff>
    </xdr:to>
    <xdr:pic>
      <xdr:nvPicPr>
        <xdr:cNvPr id="3" name="Imagen 2"/>
        <xdr:cNvPicPr>
          <a:picLocks noChangeAspect="1"/>
        </xdr:cNvPicPr>
      </xdr:nvPicPr>
      <xdr:blipFill>
        <a:blip xmlns:r="http://schemas.openxmlformats.org/officeDocument/2006/relationships" r:embed="rId1"/>
        <a:stretch>
          <a:fillRect/>
        </a:stretch>
      </xdr:blipFill>
      <xdr:spPr>
        <a:xfrm>
          <a:off x="1551214" y="9729107"/>
          <a:ext cx="7797460" cy="2743438"/>
        </a:xfrm>
        <a:prstGeom prst="rect">
          <a:avLst/>
        </a:prstGeom>
      </xdr:spPr>
    </xdr:pic>
    <xdr:clientData/>
  </xdr:twoCellAnchor>
  <xdr:twoCellAnchor editAs="oneCell">
    <xdr:from>
      <xdr:col>1</xdr:col>
      <xdr:colOff>911677</xdr:colOff>
      <xdr:row>63</xdr:row>
      <xdr:rowOff>0</xdr:rowOff>
    </xdr:from>
    <xdr:to>
      <xdr:col>7</xdr:col>
      <xdr:colOff>666749</xdr:colOff>
      <xdr:row>78</xdr:row>
      <xdr:rowOff>74930</xdr:rowOff>
    </xdr:to>
    <xdr:pic>
      <xdr:nvPicPr>
        <xdr:cNvPr id="7" name="Imagen 6"/>
        <xdr:cNvPicPr>
          <a:picLocks noChangeAspect="1"/>
        </xdr:cNvPicPr>
      </xdr:nvPicPr>
      <xdr:blipFill>
        <a:blip xmlns:r="http://schemas.openxmlformats.org/officeDocument/2006/relationships" r:embed="rId2"/>
        <a:stretch>
          <a:fillRect/>
        </a:stretch>
      </xdr:blipFill>
      <xdr:spPr>
        <a:xfrm>
          <a:off x="1551213" y="12967607"/>
          <a:ext cx="7538357" cy="293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05/Informe%20Mensual%20FRP%20202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5003.3184889766917</v>
          </cell>
          <cell r="P80">
            <v>4473.8065594600002</v>
          </cell>
          <cell r="R80" t="str">
            <v>Retiros</v>
          </cell>
        </row>
        <row r="81">
          <cell r="O81">
            <v>5003.3184889766917</v>
          </cell>
          <cell r="P81">
            <v>2201.1973184040003</v>
          </cell>
          <cell r="R81" t="str">
            <v>Interés Devengado</v>
          </cell>
        </row>
        <row r="82">
          <cell r="O82">
            <v>7204.5158073806924</v>
          </cell>
          <cell r="P82">
            <v>1714.8532688593073</v>
          </cell>
          <cell r="R82" t="str">
            <v>Ganancias (pérdidas) de capital</v>
          </cell>
        </row>
        <row r="83">
          <cell r="O83">
            <v>8870.8899928299998</v>
          </cell>
          <cell r="P83">
            <v>48.479083410000001</v>
          </cell>
          <cell r="R83" t="str">
            <v>Costos de Adm. y Custodia</v>
          </cell>
        </row>
        <row r="84">
          <cell r="O84">
            <v>8870.8899928299998</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K83"/>
  <sheetViews>
    <sheetView tabSelected="1" zoomScale="70" zoomScaleNormal="70" workbookViewId="0">
      <selection activeCell="Q15" sqref="Q15"/>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6" width="13.5703125" style="25" bestFit="1" customWidth="1"/>
    <col min="17" max="17" width="18.28515625" style="25" bestFit="1" customWidth="1"/>
    <col min="18" max="18" width="13.85546875" style="25" customWidth="1"/>
    <col min="19"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M1" s="183"/>
      <c r="AC1" s="26"/>
      <c r="AD1" s="26"/>
      <c r="AE1" s="26"/>
      <c r="AF1" s="26"/>
      <c r="AG1" s="26"/>
      <c r="AH1" s="26"/>
      <c r="AI1" s="26"/>
    </row>
    <row r="2" spans="2:35">
      <c r="AA2" s="27"/>
      <c r="AB2" s="27"/>
      <c r="AC2" s="26"/>
      <c r="AD2" s="26"/>
      <c r="AE2" s="26"/>
      <c r="AF2" s="26"/>
      <c r="AG2" s="26"/>
      <c r="AH2" s="26"/>
      <c r="AI2" s="26"/>
    </row>
    <row r="3" spans="2:35">
      <c r="M3" s="182"/>
      <c r="AA3" s="27"/>
      <c r="AB3" s="27"/>
      <c r="AC3" s="26"/>
      <c r="AD3" s="26"/>
      <c r="AE3" s="26"/>
      <c r="AF3" s="26"/>
      <c r="AG3" s="26"/>
      <c r="AH3" s="26"/>
      <c r="AI3" s="26"/>
    </row>
    <row r="4" spans="2:35" ht="15" customHeight="1">
      <c r="B4" s="202" t="s">
        <v>71</v>
      </c>
      <c r="C4" s="28" t="s">
        <v>51</v>
      </c>
      <c r="D4" s="194">
        <v>2012</v>
      </c>
      <c r="E4" s="194">
        <v>2013</v>
      </c>
      <c r="F4" s="194">
        <v>2014</v>
      </c>
      <c r="G4" s="194">
        <v>2015</v>
      </c>
      <c r="H4" s="194">
        <v>2016</v>
      </c>
      <c r="I4" s="194">
        <v>2017</v>
      </c>
      <c r="J4" s="194">
        <v>2018</v>
      </c>
      <c r="K4" s="194">
        <v>2019</v>
      </c>
      <c r="L4" s="194">
        <v>2020</v>
      </c>
      <c r="M4" s="196">
        <v>2021</v>
      </c>
      <c r="N4" s="196"/>
      <c r="O4" s="196"/>
      <c r="P4" s="200" t="s">
        <v>98</v>
      </c>
    </row>
    <row r="5" spans="2:35">
      <c r="B5" s="203"/>
      <c r="C5" s="29" t="s">
        <v>69</v>
      </c>
      <c r="D5" s="195"/>
      <c r="E5" s="195"/>
      <c r="F5" s="195"/>
      <c r="G5" s="195"/>
      <c r="H5" s="195"/>
      <c r="I5" s="195"/>
      <c r="J5" s="195"/>
      <c r="K5" s="195"/>
      <c r="L5" s="195"/>
      <c r="M5" s="30" t="s">
        <v>144</v>
      </c>
      <c r="N5" s="100" t="s">
        <v>145</v>
      </c>
      <c r="O5" s="184" t="s">
        <v>146</v>
      </c>
      <c r="P5" s="201"/>
    </row>
    <row r="6" spans="2:35" ht="18.75">
      <c r="B6" s="1"/>
      <c r="C6" s="27" t="s">
        <v>126</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31">
        <v>10080.115985660001</v>
      </c>
      <c r="O6" s="31">
        <v>8774.5387999300001</v>
      </c>
      <c r="P6" s="31">
        <v>0</v>
      </c>
      <c r="R6" s="31"/>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9477.1250484366919</v>
      </c>
      <c r="R7" s="31"/>
    </row>
    <row r="8" spans="2:35" ht="15.75">
      <c r="B8" s="59"/>
      <c r="C8" s="27" t="s">
        <v>5</v>
      </c>
      <c r="D8" s="31">
        <v>0</v>
      </c>
      <c r="E8" s="31">
        <v>0</v>
      </c>
      <c r="F8" s="31">
        <v>0</v>
      </c>
      <c r="G8" s="31">
        <v>0</v>
      </c>
      <c r="H8" s="31">
        <v>0</v>
      </c>
      <c r="I8" s="31">
        <v>-313.94659704000003</v>
      </c>
      <c r="J8" s="31">
        <v>-525.05266658000005</v>
      </c>
      <c r="K8" s="31">
        <v>-576.50961198000005</v>
      </c>
      <c r="L8" s="31">
        <v>-1576.47523948</v>
      </c>
      <c r="M8" s="31">
        <v>0</v>
      </c>
      <c r="N8" s="31">
        <v>-1481.8224443800002</v>
      </c>
      <c r="O8" s="31">
        <v>0</v>
      </c>
      <c r="P8" s="31">
        <v>-4473.8065594600002</v>
      </c>
      <c r="R8" s="31"/>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31">
        <v>13.082229079999999</v>
      </c>
      <c r="O9" s="31">
        <v>14.615552130000001</v>
      </c>
      <c r="P9" s="31">
        <v>2201.1973184040003</v>
      </c>
      <c r="R9" s="31"/>
    </row>
    <row r="10" spans="2:35">
      <c r="B10" s="32">
        <v>8.8455930000122862E-2</v>
      </c>
      <c r="C10" s="27" t="s">
        <v>128</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31">
        <v>163.83049862000007</v>
      </c>
      <c r="O10" s="31">
        <v>81.945455859999129</v>
      </c>
      <c r="P10" s="31">
        <v>1714.8532688593073</v>
      </c>
      <c r="R10" s="31"/>
    </row>
    <row r="11" spans="2:35" ht="18.75">
      <c r="B11" s="32"/>
      <c r="C11" s="33" t="s">
        <v>127</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-8.4664370799999986</v>
      </c>
      <c r="M11" s="60">
        <v>-1.5988139399999999</v>
      </c>
      <c r="N11" s="60">
        <v>-0.66746905000000001</v>
      </c>
      <c r="O11" s="161">
        <v>-0.20981509000000001</v>
      </c>
      <c r="P11" s="161">
        <v>-48.479083410000001</v>
      </c>
      <c r="R11" s="31"/>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107">
        <v>10156.827472120001</v>
      </c>
      <c r="M12" s="107">
        <v>10080.115985660001</v>
      </c>
      <c r="N12" s="107">
        <v>8774.5387999300001</v>
      </c>
      <c r="O12" s="107">
        <v>8870.8899928299998</v>
      </c>
      <c r="P12" s="107">
        <v>8870.8899928299998</v>
      </c>
      <c r="R12" s="31"/>
    </row>
    <row r="13" spans="2:35" ht="15" customHeight="1">
      <c r="C13" s="199" t="s">
        <v>96</v>
      </c>
      <c r="D13" s="199"/>
      <c r="E13" s="199"/>
      <c r="F13" s="199"/>
      <c r="G13" s="199"/>
      <c r="H13" s="199"/>
      <c r="I13" s="199"/>
      <c r="J13" s="63"/>
      <c r="K13" s="63"/>
      <c r="L13" s="63"/>
      <c r="M13" s="63"/>
      <c r="N13" s="63"/>
      <c r="O13" s="63"/>
      <c r="P13" s="63"/>
      <c r="Q13" s="63"/>
      <c r="R13" s="31"/>
      <c r="S13" s="63"/>
      <c r="T13" s="63"/>
      <c r="U13" s="63"/>
    </row>
    <row r="14" spans="2:35" ht="27.75" customHeight="1">
      <c r="C14" s="197" t="s">
        <v>97</v>
      </c>
      <c r="D14" s="197"/>
      <c r="E14" s="197"/>
      <c r="F14" s="197"/>
      <c r="G14" s="197"/>
      <c r="H14" s="197"/>
      <c r="I14" s="197"/>
      <c r="J14" s="197"/>
      <c r="K14" s="197"/>
      <c r="L14" s="197"/>
      <c r="M14" s="197"/>
      <c r="N14" s="197"/>
      <c r="O14" s="197"/>
      <c r="P14" s="197"/>
      <c r="Q14" s="197"/>
      <c r="R14" s="197"/>
      <c r="S14" s="197"/>
      <c r="T14" s="197"/>
      <c r="U14" s="197"/>
      <c r="V14" s="197"/>
      <c r="W14" s="197"/>
      <c r="X14" s="197"/>
    </row>
    <row r="15" spans="2:35">
      <c r="C15" s="27"/>
      <c r="D15" s="27"/>
      <c r="E15" s="27"/>
      <c r="F15" s="27"/>
      <c r="H15" s="27"/>
      <c r="I15" s="26"/>
      <c r="J15" s="26"/>
      <c r="K15" s="26"/>
      <c r="L15" s="26"/>
      <c r="M15" s="26"/>
      <c r="N15" s="26"/>
      <c r="O15" s="26"/>
      <c r="P15" s="26"/>
    </row>
    <row r="16" spans="2:35" ht="15" customHeight="1">
      <c r="B16" s="186" t="s">
        <v>123</v>
      </c>
      <c r="C16" s="64" t="s">
        <v>17</v>
      </c>
      <c r="D16" s="194">
        <v>2012</v>
      </c>
      <c r="E16" s="194">
        <v>2013</v>
      </c>
      <c r="F16" s="200">
        <v>2014</v>
      </c>
      <c r="G16" s="198">
        <v>2015</v>
      </c>
      <c r="H16" s="198">
        <v>2016</v>
      </c>
      <c r="I16" s="200">
        <v>2017</v>
      </c>
      <c r="J16" s="194">
        <v>2018</v>
      </c>
      <c r="K16" s="192" t="s">
        <v>137</v>
      </c>
      <c r="L16" s="192">
        <v>2020</v>
      </c>
      <c r="M16" s="192">
        <v>2021</v>
      </c>
      <c r="N16" s="192"/>
      <c r="O16" s="192"/>
    </row>
    <row r="17" spans="2:19" ht="18" customHeight="1">
      <c r="B17" s="187"/>
      <c r="C17" s="29" t="s">
        <v>0</v>
      </c>
      <c r="D17" s="195"/>
      <c r="E17" s="195"/>
      <c r="F17" s="201"/>
      <c r="G17" s="195"/>
      <c r="H17" s="195"/>
      <c r="I17" s="201"/>
      <c r="J17" s="195"/>
      <c r="K17" s="193"/>
      <c r="L17" s="193"/>
      <c r="M17" s="30" t="s">
        <v>144</v>
      </c>
      <c r="N17" s="100" t="s">
        <v>145</v>
      </c>
      <c r="O17" s="184" t="s">
        <v>146</v>
      </c>
    </row>
    <row r="18" spans="2:19" ht="18.75">
      <c r="B18" s="140" t="s">
        <v>121</v>
      </c>
      <c r="C18" s="27" t="s">
        <v>138</v>
      </c>
      <c r="D18" s="65" t="s">
        <v>13</v>
      </c>
      <c r="E18" s="65" t="s">
        <v>13</v>
      </c>
      <c r="F18" s="66" t="s">
        <v>13</v>
      </c>
      <c r="G18" s="66" t="s">
        <v>13</v>
      </c>
      <c r="H18" s="66" t="s">
        <v>13</v>
      </c>
      <c r="I18" s="66" t="s">
        <v>13</v>
      </c>
      <c r="J18" s="66" t="s">
        <v>13</v>
      </c>
      <c r="K18" s="67" t="s">
        <v>13</v>
      </c>
      <c r="L18" s="67">
        <v>2806.1337090300003</v>
      </c>
      <c r="M18" s="67">
        <v>2806.6234970599999</v>
      </c>
      <c r="N18" s="102">
        <v>1325.04611411</v>
      </c>
      <c r="O18" s="102">
        <v>1325.14284292</v>
      </c>
    </row>
    <row r="19" spans="2:19" ht="17.25">
      <c r="B19" s="188" t="s">
        <v>103</v>
      </c>
      <c r="C19" s="27" t="s">
        <v>86</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2431.35302508</v>
      </c>
      <c r="M19" s="68">
        <v>2314.3020776100002</v>
      </c>
      <c r="N19" s="101">
        <v>2348.83294385</v>
      </c>
      <c r="O19" s="101">
        <v>2377.31722433</v>
      </c>
    </row>
    <row r="20" spans="2:19" ht="17.25">
      <c r="B20" s="186"/>
      <c r="C20" s="27" t="s">
        <v>16</v>
      </c>
      <c r="D20" s="31">
        <v>1029.31010982</v>
      </c>
      <c r="E20" s="31">
        <v>1233.24813722</v>
      </c>
      <c r="F20" s="65">
        <v>1356.2122205599999</v>
      </c>
      <c r="G20" s="65">
        <v>1344.0345049800001</v>
      </c>
      <c r="H20" s="65">
        <v>1529.2919915099999</v>
      </c>
      <c r="I20" s="65">
        <v>1729.1738324</v>
      </c>
      <c r="J20" s="65">
        <v>1649.914264</v>
      </c>
      <c r="K20" s="68">
        <v>1148.61988935</v>
      </c>
      <c r="L20" s="68">
        <v>578.54759686</v>
      </c>
      <c r="M20" s="68">
        <v>555.48016238000002</v>
      </c>
      <c r="N20" s="101">
        <v>559.59232372000008</v>
      </c>
      <c r="O20" s="101">
        <v>571.26214414999993</v>
      </c>
    </row>
    <row r="21" spans="2:19" ht="17.25">
      <c r="B21" s="186"/>
      <c r="C21" s="75" t="s">
        <v>72</v>
      </c>
      <c r="D21" s="31"/>
      <c r="E21" s="31"/>
      <c r="F21" s="65"/>
      <c r="G21" s="65"/>
      <c r="H21" s="65"/>
      <c r="I21" s="65"/>
      <c r="J21" s="65" t="s">
        <v>13</v>
      </c>
      <c r="K21" s="68">
        <v>619.96095702999992</v>
      </c>
      <c r="L21" s="68">
        <v>416.61481697000005</v>
      </c>
      <c r="M21" s="68">
        <v>412.50132008999998</v>
      </c>
      <c r="N21" s="101">
        <v>414.88269124999999</v>
      </c>
      <c r="O21" s="101">
        <v>413.57575547000005</v>
      </c>
    </row>
    <row r="22" spans="2:19" ht="17.25">
      <c r="B22" s="186"/>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925.68148957000005</v>
      </c>
      <c r="M22" s="68">
        <v>884.81943102000002</v>
      </c>
      <c r="N22" s="101">
        <v>898.53441991</v>
      </c>
      <c r="O22" s="101">
        <v>907.10318289999998</v>
      </c>
    </row>
    <row r="23" spans="2:19" ht="17.25">
      <c r="B23" s="186"/>
      <c r="C23" s="75" t="s">
        <v>73</v>
      </c>
      <c r="D23" s="31"/>
      <c r="E23" s="31"/>
      <c r="F23" s="65"/>
      <c r="G23" s="65"/>
      <c r="H23" s="65"/>
      <c r="I23" s="65"/>
      <c r="J23" s="65" t="s">
        <v>13</v>
      </c>
      <c r="K23" s="68">
        <v>845.68407659000002</v>
      </c>
      <c r="L23" s="68">
        <v>577.54054965</v>
      </c>
      <c r="M23" s="68">
        <v>572.16182366999999</v>
      </c>
      <c r="N23" s="101">
        <v>582.96723911000004</v>
      </c>
      <c r="O23" s="101">
        <v>588.32580888999996</v>
      </c>
    </row>
    <row r="24" spans="2:19" ht="18" customHeight="1">
      <c r="B24" s="187"/>
      <c r="C24" s="27" t="s">
        <v>14</v>
      </c>
      <c r="D24" s="60">
        <v>951.31043133000003</v>
      </c>
      <c r="E24" s="31">
        <v>1216.6500890699999</v>
      </c>
      <c r="F24" s="65">
        <v>1211.32020272</v>
      </c>
      <c r="G24" s="65">
        <v>1164.15237269</v>
      </c>
      <c r="H24" s="60">
        <v>1444.20309303</v>
      </c>
      <c r="I24" s="60">
        <v>1593.1465414900001</v>
      </c>
      <c r="J24" s="60">
        <v>1690.7878587800001</v>
      </c>
      <c r="K24" s="69">
        <v>3128.9944338</v>
      </c>
      <c r="L24" s="69">
        <v>2420.9562849600002</v>
      </c>
      <c r="M24" s="69">
        <v>2534.2276738299997</v>
      </c>
      <c r="N24" s="103">
        <v>2644.68306798</v>
      </c>
      <c r="O24" s="103">
        <v>2688.1630341700002</v>
      </c>
    </row>
    <row r="25" spans="2:19" ht="15" customHeight="1">
      <c r="B25" s="141"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10156.82747212</v>
      </c>
      <c r="M25" s="72">
        <v>10080.115985659999</v>
      </c>
      <c r="N25" s="104">
        <v>8774.5387999300001</v>
      </c>
      <c r="O25" s="104">
        <v>8870.8899928300016</v>
      </c>
    </row>
    <row r="26" spans="2:19" ht="15" customHeight="1">
      <c r="C26" s="191" t="s">
        <v>135</v>
      </c>
      <c r="D26" s="191" t="s">
        <v>100</v>
      </c>
      <c r="E26" s="191" t="s">
        <v>100</v>
      </c>
      <c r="F26" s="191" t="s">
        <v>100</v>
      </c>
      <c r="G26" s="191" t="s">
        <v>100</v>
      </c>
      <c r="H26" s="191" t="s">
        <v>100</v>
      </c>
      <c r="I26" s="191" t="s">
        <v>100</v>
      </c>
      <c r="J26" s="162"/>
      <c r="K26" s="162"/>
      <c r="L26" s="162"/>
      <c r="M26" s="162"/>
      <c r="N26" s="162"/>
      <c r="O26" s="26"/>
      <c r="P26" s="162"/>
      <c r="Q26" s="162"/>
      <c r="R26" s="162"/>
      <c r="S26" s="39"/>
    </row>
    <row r="27" spans="2:19" ht="15" customHeight="1">
      <c r="C27" s="191" t="s">
        <v>136</v>
      </c>
      <c r="D27" s="191"/>
      <c r="E27" s="191"/>
      <c r="F27" s="191"/>
      <c r="G27" s="191"/>
      <c r="H27" s="191"/>
      <c r="I27" s="191"/>
      <c r="J27" s="111"/>
      <c r="O27" s="26"/>
    </row>
    <row r="28" spans="2:19" ht="15" customHeight="1">
      <c r="J28" s="111"/>
      <c r="O28" s="26"/>
    </row>
    <row r="29" spans="2:19">
      <c r="C29" s="138"/>
      <c r="D29" s="138"/>
      <c r="E29" s="138"/>
      <c r="F29" s="138"/>
      <c r="G29" s="138"/>
      <c r="H29" s="138"/>
      <c r="I29" s="138"/>
      <c r="J29" s="138"/>
      <c r="K29" s="138"/>
      <c r="L29" s="138"/>
      <c r="M29" s="138"/>
      <c r="N29" s="138"/>
      <c r="O29" s="26"/>
      <c r="P29" s="138"/>
      <c r="Q29" s="138"/>
      <c r="R29" s="138"/>
    </row>
    <row r="30" spans="2:19">
      <c r="H30" s="27"/>
      <c r="I30" s="37"/>
      <c r="J30" s="36"/>
      <c r="K30" s="37"/>
      <c r="L30" s="38"/>
      <c r="M30" s="26"/>
      <c r="N30" s="26"/>
      <c r="O30" s="26"/>
      <c r="P30" s="26"/>
    </row>
    <row r="31" spans="2:19" ht="17.25" customHeight="1">
      <c r="B31" s="189" t="s">
        <v>123</v>
      </c>
      <c r="C31" s="73" t="s">
        <v>70</v>
      </c>
      <c r="D31" s="198">
        <v>2012</v>
      </c>
      <c r="E31" s="194">
        <v>2013</v>
      </c>
      <c r="F31" s="194">
        <v>2014</v>
      </c>
      <c r="G31" s="198">
        <v>2015</v>
      </c>
      <c r="H31" s="198">
        <v>2016</v>
      </c>
      <c r="I31" s="200">
        <v>2017</v>
      </c>
      <c r="J31" s="194">
        <v>2018</v>
      </c>
      <c r="K31" s="196">
        <v>2019</v>
      </c>
      <c r="L31" s="194">
        <v>2020</v>
      </c>
      <c r="M31" s="196">
        <v>2021</v>
      </c>
      <c r="N31" s="196"/>
      <c r="O31" s="196"/>
    </row>
    <row r="32" spans="2:19">
      <c r="B32" s="190"/>
      <c r="C32" s="74" t="s">
        <v>0</v>
      </c>
      <c r="D32" s="195"/>
      <c r="E32" s="195"/>
      <c r="F32" s="195"/>
      <c r="G32" s="195"/>
      <c r="H32" s="195"/>
      <c r="I32" s="201"/>
      <c r="J32" s="195"/>
      <c r="K32" s="204"/>
      <c r="L32" s="195"/>
      <c r="M32" s="110" t="s">
        <v>144</v>
      </c>
      <c r="N32" s="110" t="s">
        <v>145</v>
      </c>
      <c r="O32" s="184" t="s">
        <v>146</v>
      </c>
    </row>
    <row r="33" spans="2:37" ht="18.75">
      <c r="B33" s="143" t="s">
        <v>121</v>
      </c>
      <c r="C33" s="144" t="s">
        <v>133</v>
      </c>
      <c r="D33" s="139" t="s">
        <v>13</v>
      </c>
      <c r="E33" s="139" t="s">
        <v>13</v>
      </c>
      <c r="F33" s="139" t="s">
        <v>13</v>
      </c>
      <c r="G33" s="139" t="s">
        <v>13</v>
      </c>
      <c r="H33" s="139" t="s">
        <v>13</v>
      </c>
      <c r="I33" s="139" t="s">
        <v>13</v>
      </c>
      <c r="J33" s="139" t="s">
        <v>13</v>
      </c>
      <c r="K33" s="139" t="s">
        <v>13</v>
      </c>
      <c r="L33" s="139">
        <v>2806.0543517800002</v>
      </c>
      <c r="M33" s="139">
        <v>2806.6234970599999</v>
      </c>
      <c r="N33" s="139">
        <v>1325.04611411</v>
      </c>
      <c r="O33" s="139">
        <v>1325.14284292</v>
      </c>
    </row>
    <row r="34" spans="2:37" ht="18.75">
      <c r="B34" s="188" t="s">
        <v>103</v>
      </c>
      <c r="C34" s="142" t="s">
        <v>131</v>
      </c>
      <c r="D34" s="139">
        <v>3713.5393077399999</v>
      </c>
      <c r="E34" s="139">
        <v>4654.0007530000003</v>
      </c>
      <c r="F34" s="139">
        <v>5122.4048161399996</v>
      </c>
      <c r="G34" s="139">
        <v>5295.1035493299996</v>
      </c>
      <c r="H34" s="139">
        <v>5624.08901565</v>
      </c>
      <c r="I34" s="139">
        <v>6422.4330662900002</v>
      </c>
      <c r="J34" s="139">
        <v>6035.0014981899994</v>
      </c>
      <c r="K34" s="139">
        <v>5613.994199530026</v>
      </c>
      <c r="L34" s="139">
        <v>3563.1746938974848</v>
      </c>
      <c r="M34" s="139">
        <v>3410.3799532939483</v>
      </c>
      <c r="N34" s="139">
        <v>3458.8870403562278</v>
      </c>
      <c r="O34" s="139">
        <v>3503.7678827630957</v>
      </c>
    </row>
    <row r="35" spans="2:37" ht="18.75">
      <c r="B35" s="186"/>
      <c r="C35" s="142" t="s">
        <v>132</v>
      </c>
      <c r="D35" s="139">
        <v>37.106765679999988</v>
      </c>
      <c r="E35" s="139">
        <v>25.139040820000321</v>
      </c>
      <c r="F35" s="139">
        <v>13.896046049999455</v>
      </c>
      <c r="G35" s="139">
        <v>39.973368659999807</v>
      </c>
      <c r="H35" s="139">
        <v>22.162800230000411</v>
      </c>
      <c r="I35" s="139">
        <v>24.962499139999881</v>
      </c>
      <c r="J35" s="139">
        <v>37.336881380000158</v>
      </c>
      <c r="K35" s="139">
        <v>-19.601372927668532</v>
      </c>
      <c r="L35" s="139">
        <v>-12.182137348610622</v>
      </c>
      <c r="M35" s="139">
        <v>-16.250783254902782</v>
      </c>
      <c r="N35" s="139">
        <v>-16.52015480139417</v>
      </c>
      <c r="O35" s="139">
        <v>-17.805232522955734</v>
      </c>
    </row>
    <row r="36" spans="2:37" ht="17.25">
      <c r="B36" s="186"/>
      <c r="C36" s="142" t="s">
        <v>15</v>
      </c>
      <c r="D36" s="139">
        <v>1186.7403704200001</v>
      </c>
      <c r="E36" s="139">
        <v>1444.14885284</v>
      </c>
      <c r="F36" s="139">
        <v>1600.48293964</v>
      </c>
      <c r="G36" s="139">
        <v>1616.8627008200001</v>
      </c>
      <c r="H36" s="139">
        <v>1777.8906677300001</v>
      </c>
      <c r="I36" s="139">
        <v>1978.3346126900001</v>
      </c>
      <c r="J36" s="139">
        <v>1906.9168241299999</v>
      </c>
      <c r="K36" s="139">
        <v>2101.7533044976431</v>
      </c>
      <c r="L36" s="139">
        <v>1390.9112594811254</v>
      </c>
      <c r="M36" s="139">
        <v>1354.5025498909554</v>
      </c>
      <c r="N36" s="139">
        <v>1374.262121075167</v>
      </c>
      <c r="O36" s="139">
        <v>1389.2210872898604</v>
      </c>
    </row>
    <row r="37" spans="2:37" ht="17.25">
      <c r="B37" s="187"/>
      <c r="C37" s="142" t="s">
        <v>14</v>
      </c>
      <c r="D37" s="103">
        <v>945.8678214900001</v>
      </c>
      <c r="E37" s="103">
        <v>1211.82585881</v>
      </c>
      <c r="F37" s="103">
        <v>1206.9156012599999</v>
      </c>
      <c r="G37" s="103">
        <v>1160.26584103</v>
      </c>
      <c r="H37" s="103">
        <v>1437.9323277600001</v>
      </c>
      <c r="I37" s="103">
        <v>1585.22158805</v>
      </c>
      <c r="J37" s="103">
        <v>1683.99431465</v>
      </c>
      <c r="K37" s="103">
        <v>3115.9379476700001</v>
      </c>
      <c r="L37" s="103">
        <v>2408.8693043100002</v>
      </c>
      <c r="M37" s="103">
        <v>2524.8607686699997</v>
      </c>
      <c r="N37" s="103">
        <v>2632.8636791899999</v>
      </c>
      <c r="O37" s="103">
        <v>2670.56341238</v>
      </c>
    </row>
    <row r="38" spans="2:37" ht="15" customHeight="1">
      <c r="B38" s="143" t="s">
        <v>28</v>
      </c>
      <c r="C38" s="145" t="s">
        <v>12</v>
      </c>
      <c r="D38" s="146">
        <v>5883.2542653300006</v>
      </c>
      <c r="E38" s="146">
        <v>7335.1145054700009</v>
      </c>
      <c r="F38" s="146">
        <v>7943.6994030899987</v>
      </c>
      <c r="G38" s="146">
        <v>8112.20545984</v>
      </c>
      <c r="H38" s="146">
        <v>8862.074811370001</v>
      </c>
      <c r="I38" s="146">
        <v>10010.951766170001</v>
      </c>
      <c r="J38" s="146">
        <v>9663.2495183499996</v>
      </c>
      <c r="K38" s="146">
        <v>10812.08407877</v>
      </c>
      <c r="L38" s="146">
        <v>10156.827472119998</v>
      </c>
      <c r="M38" s="146">
        <v>10080.115985660002</v>
      </c>
      <c r="N38" s="146">
        <v>8774.5387999300001</v>
      </c>
      <c r="O38" s="146">
        <v>8870.8899928300016</v>
      </c>
    </row>
    <row r="39" spans="2:37" ht="20.25" customHeight="1">
      <c r="C39" s="191" t="s">
        <v>54</v>
      </c>
      <c r="D39" s="191"/>
      <c r="E39" s="191"/>
      <c r="F39" s="191"/>
      <c r="G39" s="191"/>
      <c r="H39" s="191"/>
      <c r="I39" s="191"/>
      <c r="J39" s="191"/>
      <c r="K39" s="191"/>
      <c r="L39" s="191"/>
      <c r="M39" s="191"/>
      <c r="N39" s="191"/>
      <c r="O39" s="191"/>
      <c r="P39" s="191"/>
      <c r="Q39" s="191"/>
      <c r="R39" s="191"/>
      <c r="S39" s="35"/>
    </row>
    <row r="40" spans="2:37" ht="20.25" customHeight="1">
      <c r="C40" s="25" t="s">
        <v>129</v>
      </c>
      <c r="D40" s="160"/>
      <c r="E40" s="160"/>
      <c r="F40" s="160"/>
      <c r="G40" s="160"/>
      <c r="H40" s="160"/>
      <c r="I40" s="160"/>
      <c r="J40" s="160"/>
      <c r="K40" s="160"/>
      <c r="L40" s="160"/>
      <c r="M40" s="160"/>
      <c r="N40" s="160"/>
      <c r="O40" s="160"/>
      <c r="P40" s="160"/>
      <c r="Q40" s="160"/>
      <c r="R40" s="160"/>
      <c r="S40" s="35"/>
    </row>
    <row r="41" spans="2:37" ht="15" customHeight="1">
      <c r="C41" s="25" t="s">
        <v>134</v>
      </c>
    </row>
    <row r="42" spans="2:37">
      <c r="C42" s="25" t="s">
        <v>130</v>
      </c>
      <c r="I42" s="40"/>
    </row>
    <row r="43" spans="2:37">
      <c r="AC43" s="40"/>
      <c r="AE43" s="26"/>
      <c r="AF43" s="26"/>
      <c r="AG43" s="26"/>
      <c r="AH43" s="26"/>
      <c r="AI43" s="26"/>
      <c r="AJ43" s="26"/>
      <c r="AK43" s="26"/>
    </row>
    <row r="44" spans="2:37">
      <c r="AC44" s="40"/>
      <c r="AE44" s="26"/>
      <c r="AF44" s="26"/>
      <c r="AG44" s="26"/>
      <c r="AH44" s="26"/>
      <c r="AI44" s="26"/>
      <c r="AJ44" s="26"/>
      <c r="AK44" s="26"/>
    </row>
    <row r="45" spans="2:37">
      <c r="C45" s="3" t="s">
        <v>66</v>
      </c>
      <c r="D45" s="1"/>
      <c r="E45" s="1"/>
      <c r="F45" s="1"/>
      <c r="G45" s="1"/>
      <c r="H45" s="1"/>
      <c r="I45" s="1"/>
      <c r="J45" s="1"/>
      <c r="K45" s="1"/>
      <c r="AC45" s="40"/>
      <c r="AE45" s="26"/>
      <c r="AF45" s="26"/>
      <c r="AG45" s="26"/>
      <c r="AH45" s="26"/>
      <c r="AI45" s="26"/>
      <c r="AJ45" s="26"/>
      <c r="AK45" s="26"/>
    </row>
    <row r="46" spans="2:37">
      <c r="C46" s="22" t="s">
        <v>0</v>
      </c>
      <c r="D46" s="1"/>
      <c r="E46" s="1"/>
      <c r="F46" s="1"/>
      <c r="G46" s="1"/>
      <c r="H46" s="1"/>
      <c r="I46" s="1"/>
      <c r="J46" s="44"/>
      <c r="K46" s="1"/>
      <c r="AC46" s="40"/>
      <c r="AE46" s="26"/>
      <c r="AF46" s="34" t="s">
        <v>10</v>
      </c>
      <c r="AG46" s="26"/>
      <c r="AH46" s="26"/>
      <c r="AI46" s="26"/>
      <c r="AJ46" s="26"/>
      <c r="AK46" s="26"/>
    </row>
    <row r="47" spans="2:37">
      <c r="C47" s="1"/>
      <c r="D47" s="1"/>
      <c r="E47" s="1"/>
      <c r="F47" s="1"/>
      <c r="G47" s="1"/>
      <c r="H47" s="1"/>
      <c r="I47" s="1"/>
      <c r="J47" s="44"/>
      <c r="K47" s="44"/>
      <c r="AC47" s="40"/>
      <c r="AE47" s="26"/>
      <c r="AF47" s="26" t="s">
        <v>9</v>
      </c>
      <c r="AG47" s="26" t="s">
        <v>8</v>
      </c>
      <c r="AH47" s="26" t="s">
        <v>7</v>
      </c>
      <c r="AI47" s="26"/>
      <c r="AJ47" s="26"/>
      <c r="AK47" s="26"/>
    </row>
    <row r="48" spans="2:37">
      <c r="C48" s="1"/>
      <c r="D48" s="1"/>
      <c r="E48" s="1"/>
      <c r="F48" s="1"/>
      <c r="G48" s="1"/>
      <c r="H48" s="1"/>
      <c r="I48" s="1"/>
      <c r="J48" s="44"/>
      <c r="K48" s="44"/>
      <c r="AE48" s="26"/>
      <c r="AF48" s="41"/>
      <c r="AG48" s="41"/>
      <c r="AH48" s="26"/>
      <c r="AI48" s="26"/>
      <c r="AJ48" s="26"/>
      <c r="AK48" s="26"/>
    </row>
    <row r="49" spans="3:37">
      <c r="C49" s="1"/>
      <c r="D49" s="1"/>
      <c r="E49" s="1"/>
      <c r="F49" s="1"/>
      <c r="G49" s="1"/>
      <c r="H49" s="1"/>
      <c r="I49" s="1"/>
      <c r="J49" s="44"/>
      <c r="K49" s="44"/>
      <c r="AE49" s="26"/>
      <c r="AF49" s="41">
        <v>3867.2887077099995</v>
      </c>
      <c r="AG49" s="41">
        <v>0</v>
      </c>
      <c r="AH49" s="41">
        <v>3867.2887077099995</v>
      </c>
      <c r="AI49" s="26" t="s">
        <v>6</v>
      </c>
      <c r="AJ49" s="26"/>
      <c r="AK49" s="26"/>
    </row>
    <row r="50" spans="3:37">
      <c r="C50" s="1"/>
      <c r="D50" s="1"/>
      <c r="E50" s="1"/>
      <c r="F50" s="1"/>
      <c r="G50" s="1"/>
      <c r="H50" s="1"/>
      <c r="I50" s="1"/>
      <c r="J50" s="44"/>
      <c r="K50" s="44"/>
      <c r="AE50" s="26"/>
      <c r="AF50" s="41">
        <v>3867.2887077099995</v>
      </c>
      <c r="AG50" s="41">
        <v>0</v>
      </c>
      <c r="AH50" s="41">
        <v>0</v>
      </c>
      <c r="AI50" s="26" t="s">
        <v>5</v>
      </c>
      <c r="AJ50" s="26"/>
      <c r="AK50" s="26"/>
    </row>
    <row r="51" spans="3:37">
      <c r="C51" s="1"/>
      <c r="D51" s="1"/>
      <c r="E51" s="1"/>
      <c r="F51" s="1"/>
      <c r="G51" s="1"/>
      <c r="H51" s="1"/>
      <c r="I51" s="1"/>
      <c r="J51" s="44"/>
      <c r="K51" s="44"/>
      <c r="AE51" s="26"/>
      <c r="AF51" s="41">
        <v>3867.2887077099995</v>
      </c>
      <c r="AG51" s="41">
        <v>347.73471604399998</v>
      </c>
      <c r="AH51" s="41">
        <v>347.73471604399998</v>
      </c>
      <c r="AI51" s="26" t="s">
        <v>4</v>
      </c>
      <c r="AJ51" s="26"/>
      <c r="AK51" s="26"/>
    </row>
    <row r="52" spans="3:37">
      <c r="C52" s="1"/>
      <c r="D52" s="1"/>
      <c r="E52" s="1"/>
      <c r="F52" s="1"/>
      <c r="G52" s="1"/>
      <c r="H52" s="1"/>
      <c r="I52" s="1"/>
      <c r="J52" s="44"/>
      <c r="K52" s="44"/>
      <c r="AE52" s="26"/>
      <c r="AF52" s="41">
        <v>4215.0234237539999</v>
      </c>
      <c r="AG52" s="41">
        <v>251.39094305600065</v>
      </c>
      <c r="AH52" s="41">
        <v>251.39094305600065</v>
      </c>
      <c r="AI52" s="26" t="s">
        <v>3</v>
      </c>
      <c r="AJ52" s="26"/>
      <c r="AK52" s="26"/>
    </row>
    <row r="53" spans="3:37">
      <c r="C53" s="1"/>
      <c r="D53" s="1"/>
      <c r="E53" s="1"/>
      <c r="F53" s="1"/>
      <c r="G53" s="1"/>
      <c r="H53" s="1"/>
      <c r="I53" s="1"/>
      <c r="J53" s="44"/>
      <c r="K53" s="44"/>
      <c r="AE53" s="26"/>
      <c r="AF53" s="41">
        <v>4464.6957825500003</v>
      </c>
      <c r="AG53" s="41">
        <v>1.7185842599999999</v>
      </c>
      <c r="AH53" s="41">
        <v>-1.7185842599999999</v>
      </c>
      <c r="AI53" s="26" t="s">
        <v>2</v>
      </c>
      <c r="AJ53" s="26"/>
      <c r="AK53" s="26"/>
    </row>
    <row r="54" spans="3:37">
      <c r="C54" s="1"/>
      <c r="D54" s="1"/>
      <c r="E54" s="1"/>
      <c r="F54" s="1"/>
      <c r="G54" s="1"/>
      <c r="H54" s="1"/>
      <c r="I54" s="1"/>
      <c r="J54" s="1"/>
      <c r="K54" s="1"/>
      <c r="AE54" s="26"/>
      <c r="AF54" s="41">
        <v>4464.6957825500003</v>
      </c>
      <c r="AG54" s="41"/>
      <c r="AH54" s="41">
        <v>4464.6957825500003</v>
      </c>
      <c r="AI54" s="26" t="s">
        <v>1</v>
      </c>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c r="AE56" s="26"/>
      <c r="AF56" s="26"/>
      <c r="AG56" s="26"/>
      <c r="AH56" s="26"/>
      <c r="AI56" s="26"/>
      <c r="AJ56" s="26"/>
      <c r="AK56" s="26"/>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1"/>
      <c r="D61" s="1"/>
      <c r="E61" s="1"/>
      <c r="F61" s="1"/>
      <c r="G61" s="1"/>
      <c r="H61" s="1"/>
      <c r="I61" s="1"/>
      <c r="J61" s="1"/>
      <c r="K61" s="1"/>
    </row>
    <row r="62" spans="3:37">
      <c r="C62" s="3" t="s">
        <v>67</v>
      </c>
      <c r="D62" s="22"/>
      <c r="E62" s="22"/>
      <c r="F62" s="22"/>
      <c r="G62" s="22"/>
      <c r="H62" s="45"/>
      <c r="I62" s="22"/>
      <c r="J62" s="46"/>
      <c r="K62" s="27"/>
      <c r="L62" s="27"/>
      <c r="M62" s="27"/>
      <c r="N62" s="27"/>
      <c r="O62" s="27"/>
      <c r="P62" s="27"/>
      <c r="Q62" s="27"/>
      <c r="R62" s="27"/>
      <c r="S62" s="27"/>
      <c r="T62" s="27"/>
      <c r="U62" s="27"/>
      <c r="V62" s="27"/>
      <c r="W62" s="27"/>
      <c r="X62" s="27"/>
      <c r="Y62" s="27"/>
      <c r="Z62" s="27"/>
      <c r="AA62" s="27"/>
      <c r="AB62" s="27"/>
    </row>
    <row r="63" spans="3:37">
      <c r="C63" s="22" t="s">
        <v>0</v>
      </c>
      <c r="D63" s="47"/>
      <c r="E63" s="47"/>
      <c r="F63" s="47"/>
      <c r="G63" s="47"/>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row r="83" spans="3:28">
      <c r="C83" s="27"/>
      <c r="D83" s="27"/>
      <c r="E83" s="27"/>
      <c r="F83" s="27"/>
      <c r="G83" s="27"/>
      <c r="H83" s="27"/>
      <c r="I83" s="27"/>
      <c r="J83" s="27"/>
      <c r="L83" s="27"/>
      <c r="M83" s="27"/>
      <c r="N83" s="27"/>
      <c r="O83" s="27"/>
      <c r="P83" s="27"/>
      <c r="Q83" s="27"/>
      <c r="R83" s="27"/>
      <c r="S83" s="27"/>
      <c r="T83" s="27"/>
      <c r="U83" s="27"/>
      <c r="V83" s="27"/>
      <c r="W83" s="27"/>
      <c r="X83" s="27"/>
      <c r="Y83" s="27"/>
      <c r="Z83" s="27"/>
      <c r="AA83" s="27"/>
      <c r="AB83" s="27"/>
    </row>
  </sheetData>
  <mergeCells count="41">
    <mergeCell ref="C13:I13"/>
    <mergeCell ref="P4:P5"/>
    <mergeCell ref="B4:B5"/>
    <mergeCell ref="K16:K17"/>
    <mergeCell ref="K31:K32"/>
    <mergeCell ref="F4:F5"/>
    <mergeCell ref="I4:I5"/>
    <mergeCell ref="E31:E32"/>
    <mergeCell ref="I31:I32"/>
    <mergeCell ref="H4:H5"/>
    <mergeCell ref="I16:I17"/>
    <mergeCell ref="G16:G17"/>
    <mergeCell ref="E16:E17"/>
    <mergeCell ref="F16:F17"/>
    <mergeCell ref="E4:E5"/>
    <mergeCell ref="L4:L5"/>
    <mergeCell ref="C14:X14"/>
    <mergeCell ref="H31:H32"/>
    <mergeCell ref="D31:D32"/>
    <mergeCell ref="F31:F32"/>
    <mergeCell ref="G31:G32"/>
    <mergeCell ref="D16:D17"/>
    <mergeCell ref="J16:J17"/>
    <mergeCell ref="J31:J32"/>
    <mergeCell ref="H16:H17"/>
    <mergeCell ref="C26:I26"/>
    <mergeCell ref="M16:O16"/>
    <mergeCell ref="M31:O31"/>
    <mergeCell ref="G4:G5"/>
    <mergeCell ref="D4:D5"/>
    <mergeCell ref="K4:K5"/>
    <mergeCell ref="J4:J5"/>
    <mergeCell ref="M4:O4"/>
    <mergeCell ref="B16:B17"/>
    <mergeCell ref="B19:B24"/>
    <mergeCell ref="B31:B32"/>
    <mergeCell ref="B34:B37"/>
    <mergeCell ref="C39:R39"/>
    <mergeCell ref="L16:L17"/>
    <mergeCell ref="L31:L32"/>
    <mergeCell ref="C27:I27"/>
  </mergeCells>
  <conditionalFormatting sqref="C30:H30 L11:M11 D6:D8 D10:E11 G10:H11 O11">
    <cfRule type="cellIs" dxfId="27" priority="141" operator="lessThan">
      <formula>0</formula>
    </cfRule>
  </conditionalFormatting>
  <conditionalFormatting sqref="K11">
    <cfRule type="cellIs" dxfId="26" priority="27" operator="lessThan">
      <formula>0</formula>
    </cfRule>
  </conditionalFormatting>
  <conditionalFormatting sqref="X7:X8">
    <cfRule type="cellIs" dxfId="25" priority="33" operator="lessThan">
      <formula>0</formula>
    </cfRule>
  </conditionalFormatting>
  <conditionalFormatting sqref="F10:F11">
    <cfRule type="cellIs" dxfId="24" priority="32" operator="lessThan">
      <formula>0</formula>
    </cfRule>
  </conditionalFormatting>
  <conditionalFormatting sqref="X10:X11">
    <cfRule type="cellIs" dxfId="23" priority="31" operator="lessThan">
      <formula>0</formula>
    </cfRule>
  </conditionalFormatting>
  <conditionalFormatting sqref="I10:J11 I8:J8">
    <cfRule type="cellIs" dxfId="22" priority="28" operator="lessThan">
      <formula>0</formula>
    </cfRule>
  </conditionalFormatting>
  <conditionalFormatting sqref="B8:B9">
    <cfRule type="cellIs" dxfId="21" priority="26" operator="lessThan">
      <formula>0</formula>
    </cfRule>
  </conditionalFormatting>
  <conditionalFormatting sqref="B7">
    <cfRule type="cellIs" dxfId="20" priority="25" operator="lessThan">
      <formula>0</formula>
    </cfRule>
  </conditionalFormatting>
  <conditionalFormatting sqref="B11">
    <cfRule type="cellIs" dxfId="19" priority="24" operator="lessThan">
      <formula>0</formula>
    </cfRule>
  </conditionalFormatting>
  <conditionalFormatting sqref="B10">
    <cfRule type="cellIs" dxfId="18" priority="23" operator="lessThan">
      <formula>0</formula>
    </cfRule>
  </conditionalFormatting>
  <conditionalFormatting sqref="N11">
    <cfRule type="cellIs" dxfId="17" priority="13" operator="lessThan">
      <formula>0</formula>
    </cfRule>
  </conditionalFormatting>
  <conditionalFormatting sqref="Q11">
    <cfRule type="cellIs" dxfId="16" priority="4" operator="lessThan">
      <formula>0</formula>
    </cfRule>
  </conditionalFormatting>
  <conditionalFormatting sqref="R11">
    <cfRule type="cellIs" dxfId="15" priority="3" operator="lessThan">
      <formula>0</formula>
    </cfRule>
  </conditionalFormatting>
  <conditionalFormatting sqref="P11">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70" zoomScale="85" zoomScaleNormal="85" workbookViewId="0">
      <selection activeCell="H178" sqref="H178"/>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205" t="s">
        <v>19</v>
      </c>
      <c r="C1" s="205"/>
      <c r="D1" s="205"/>
      <c r="E1" s="205"/>
      <c r="F1" s="43"/>
      <c r="G1" s="22"/>
    </row>
    <row r="2" spans="2:7" ht="33.75" customHeight="1">
      <c r="B2" s="206"/>
      <c r="C2" s="206"/>
      <c r="D2" s="206"/>
      <c r="E2" s="207"/>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5">
        <f>C137</f>
        <v>10218.256100160001</v>
      </c>
      <c r="E164" s="13">
        <v>0</v>
      </c>
      <c r="F164" s="13"/>
      <c r="G164" s="14">
        <v>0</v>
      </c>
    </row>
    <row r="165" spans="2:7">
      <c r="B165" s="11">
        <v>43982</v>
      </c>
      <c r="C165" s="105">
        <v>10603.840158200001</v>
      </c>
      <c r="E165" s="13">
        <v>0</v>
      </c>
      <c r="F165" s="13"/>
      <c r="G165" s="14">
        <v>0</v>
      </c>
    </row>
    <row r="166" spans="2:7">
      <c r="B166" s="11">
        <v>44012</v>
      </c>
      <c r="C166" s="106">
        <v>10786.56953563</v>
      </c>
      <c r="E166" s="13">
        <v>0</v>
      </c>
      <c r="F166" s="13"/>
      <c r="G166" s="14">
        <v>0</v>
      </c>
    </row>
    <row r="167" spans="2:7">
      <c r="B167" s="11">
        <v>44043</v>
      </c>
      <c r="C167" s="106">
        <v>11232.368953740001</v>
      </c>
      <c r="D167" s="106"/>
      <c r="E167" s="13">
        <v>0</v>
      </c>
      <c r="F167" s="13"/>
      <c r="G167" s="14">
        <v>0</v>
      </c>
    </row>
    <row r="168" spans="2:7">
      <c r="B168" s="11">
        <v>44074</v>
      </c>
      <c r="C168" s="108">
        <v>11436.49515975</v>
      </c>
      <c r="E168" s="13">
        <v>0</v>
      </c>
      <c r="F168" s="13"/>
      <c r="G168" s="14">
        <v>0</v>
      </c>
    </row>
    <row r="169" spans="2:7">
      <c r="B169" s="11">
        <v>44104</v>
      </c>
      <c r="C169" s="109">
        <v>11239.22232361</v>
      </c>
      <c r="E169" s="13">
        <v>0</v>
      </c>
      <c r="F169" s="13"/>
      <c r="G169" s="14">
        <v>0</v>
      </c>
    </row>
    <row r="170" spans="2:7">
      <c r="B170" s="11">
        <v>44135</v>
      </c>
      <c r="C170" s="109">
        <v>9614.0286652900013</v>
      </c>
      <c r="E170" s="13">
        <v>0</v>
      </c>
      <c r="F170" s="13"/>
      <c r="G170" s="14">
        <v>1576.47523948</v>
      </c>
    </row>
    <row r="171" spans="2:7">
      <c r="B171" s="11">
        <v>44165</v>
      </c>
      <c r="C171" s="13">
        <v>9977.3812345400002</v>
      </c>
      <c r="E171" s="13">
        <v>0</v>
      </c>
      <c r="F171" s="13"/>
      <c r="G171" s="14">
        <v>0</v>
      </c>
    </row>
    <row r="172" spans="2:7">
      <c r="B172" s="11">
        <v>44196</v>
      </c>
      <c r="C172" s="109">
        <v>10156.827472120001</v>
      </c>
      <c r="E172" s="13">
        <v>0</v>
      </c>
      <c r="F172" s="13"/>
      <c r="G172" s="14">
        <v>0</v>
      </c>
    </row>
    <row r="173" spans="2:7">
      <c r="B173" s="11">
        <v>44227</v>
      </c>
      <c r="C173" s="109">
        <v>10105.54314211</v>
      </c>
      <c r="E173" s="13">
        <v>0</v>
      </c>
      <c r="F173" s="13"/>
      <c r="G173" s="14">
        <v>0</v>
      </c>
    </row>
    <row r="174" spans="2:7">
      <c r="B174" s="11">
        <v>44255</v>
      </c>
      <c r="C174" s="106">
        <v>10082.68653175</v>
      </c>
      <c r="E174" s="13">
        <v>0</v>
      </c>
      <c r="F174" s="13"/>
      <c r="G174" s="14">
        <v>0</v>
      </c>
    </row>
    <row r="175" spans="2:7">
      <c r="B175" s="11">
        <v>44286</v>
      </c>
      <c r="C175" s="164">
        <v>10080.115985660001</v>
      </c>
      <c r="E175" s="13">
        <v>0</v>
      </c>
      <c r="F175" s="13"/>
      <c r="G175" s="14">
        <v>0</v>
      </c>
    </row>
    <row r="176" spans="2:7">
      <c r="B176" s="11">
        <v>44316</v>
      </c>
      <c r="C176" s="109">
        <v>8774.5387999300001</v>
      </c>
      <c r="E176" s="13">
        <v>0</v>
      </c>
      <c r="F176" s="13"/>
      <c r="G176" s="185">
        <v>1481.82244438</v>
      </c>
    </row>
    <row r="177" spans="2:7">
      <c r="B177" s="11">
        <v>44347</v>
      </c>
      <c r="C177" s="109">
        <v>8870.8899928299998</v>
      </c>
      <c r="E177" s="13">
        <v>0</v>
      </c>
      <c r="F177" s="13"/>
      <c r="G177" s="185">
        <v>0</v>
      </c>
    </row>
    <row r="178" spans="2:7">
      <c r="B178" s="11"/>
      <c r="C178" s="13"/>
      <c r="E178" s="13"/>
      <c r="F178" s="13"/>
    </row>
    <row r="179" spans="2:7">
      <c r="B179" s="11"/>
      <c r="C179" s="13"/>
      <c r="E179" s="13"/>
      <c r="F179" s="13"/>
    </row>
    <row r="180" spans="2:7">
      <c r="B180" s="11"/>
      <c r="C180" s="13"/>
      <c r="E180" s="13"/>
      <c r="F180" s="13"/>
    </row>
    <row r="181" spans="2:7">
      <c r="B181" s="11"/>
      <c r="C181" s="13"/>
      <c r="E181" s="13"/>
      <c r="F181" s="13"/>
    </row>
    <row r="182" spans="2:7">
      <c r="B182" s="11"/>
      <c r="C182" s="13"/>
      <c r="E182" s="13"/>
      <c r="F182" s="13"/>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zoomScale="70" zoomScaleNormal="70" zoomScaleSheetLayoutView="66" workbookViewId="0">
      <selection activeCell="D7" sqref="D7:I18"/>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23" t="s">
        <v>124</v>
      </c>
      <c r="C5" s="223"/>
      <c r="D5" s="221" t="s">
        <v>55</v>
      </c>
      <c r="E5" s="208" t="s">
        <v>57</v>
      </c>
      <c r="F5" s="208" t="s">
        <v>58</v>
      </c>
      <c r="G5" s="208" t="s">
        <v>59</v>
      </c>
      <c r="H5" s="208" t="s">
        <v>142</v>
      </c>
      <c r="I5" s="208" t="s">
        <v>143</v>
      </c>
      <c r="J5" s="208" t="s">
        <v>139</v>
      </c>
    </row>
    <row r="6" spans="1:14" ht="20.25" customHeight="1">
      <c r="B6" s="224"/>
      <c r="C6" s="224"/>
      <c r="D6" s="222"/>
      <c r="E6" s="209"/>
      <c r="F6" s="209"/>
      <c r="G6" s="209"/>
      <c r="H6" s="209"/>
      <c r="I6" s="209"/>
      <c r="J6" s="209"/>
    </row>
    <row r="7" spans="1:14" ht="24.75" customHeight="1">
      <c r="B7" s="213" t="s">
        <v>105</v>
      </c>
      <c r="C7" s="155" t="s">
        <v>86</v>
      </c>
      <c r="D7" s="147">
        <v>1.0225929045535952E-2</v>
      </c>
      <c r="E7" s="148">
        <v>3.3207750141396293E-3</v>
      </c>
      <c r="F7" s="148">
        <v>-2.6611969463472215E-2</v>
      </c>
      <c r="G7" s="148">
        <v>4.4906048071634147E-2</v>
      </c>
      <c r="H7" s="148">
        <v>4.271049187797904E-2</v>
      </c>
      <c r="I7" s="147">
        <v>1.5335900159981097E-2</v>
      </c>
      <c r="J7" s="165">
        <v>40909</v>
      </c>
    </row>
    <row r="8" spans="1:14" ht="20.25" customHeight="1">
      <c r="B8" s="214"/>
      <c r="C8" s="154" t="s">
        <v>16</v>
      </c>
      <c r="D8" s="148">
        <v>2.8874004587825085E-2</v>
      </c>
      <c r="E8" s="148">
        <v>4.2169739450104098E-2</v>
      </c>
      <c r="F8" s="148">
        <v>8.0633984168073727E-3</v>
      </c>
      <c r="G8" s="148">
        <v>0.10978166701147837</v>
      </c>
      <c r="H8" s="148">
        <v>6.1262094588125926E-2</v>
      </c>
      <c r="I8" s="148">
        <v>3.5636613919003191E-2</v>
      </c>
      <c r="J8" s="165">
        <v>40909</v>
      </c>
    </row>
    <row r="9" spans="1:14" ht="20.25" customHeight="1">
      <c r="B9" s="214"/>
      <c r="C9" s="155" t="s">
        <v>72</v>
      </c>
      <c r="D9" s="148">
        <v>-3.1501332216291441E-3</v>
      </c>
      <c r="E9" s="148">
        <v>-2.0619830013646947E-3</v>
      </c>
      <c r="F9" s="148">
        <v>-7.2946554837726744E-3</v>
      </c>
      <c r="G9" s="148">
        <v>-2.7223061513433062E-3</v>
      </c>
      <c r="H9" s="148" t="s">
        <v>13</v>
      </c>
      <c r="I9" s="148">
        <v>3.8833842707008959E-2</v>
      </c>
      <c r="J9" s="165">
        <v>43487</v>
      </c>
    </row>
    <row r="10" spans="1:14" ht="20.25" customHeight="1">
      <c r="B10" s="214"/>
      <c r="C10" s="154" t="s">
        <v>15</v>
      </c>
      <c r="D10" s="148">
        <v>9.5363769641498026E-3</v>
      </c>
      <c r="E10" s="148">
        <v>7.20161646222452E-3</v>
      </c>
      <c r="F10" s="148">
        <v>-2.0069869635095335E-2</v>
      </c>
      <c r="G10" s="148">
        <v>7.436962164280507E-2</v>
      </c>
      <c r="H10" s="148">
        <v>6.1305426418147624E-2</v>
      </c>
      <c r="I10" s="148">
        <v>3.8999163652076563E-2</v>
      </c>
      <c r="J10" s="165">
        <v>40925</v>
      </c>
    </row>
    <row r="11" spans="1:14" ht="20.25" customHeight="1">
      <c r="B11" s="214"/>
      <c r="C11" s="155" t="s">
        <v>78</v>
      </c>
      <c r="D11" s="148">
        <v>9.1918881696269935E-3</v>
      </c>
      <c r="E11" s="148">
        <v>1.9769184530613767E-2</v>
      </c>
      <c r="F11" s="148">
        <v>1.8674461506344629E-2</v>
      </c>
      <c r="G11" s="148">
        <v>0.16728634071545842</v>
      </c>
      <c r="H11" s="148" t="s">
        <v>13</v>
      </c>
      <c r="I11" s="148">
        <v>7.2054897648466731E-2</v>
      </c>
      <c r="J11" s="165">
        <v>43487</v>
      </c>
    </row>
    <row r="12" spans="1:14" ht="20.25" customHeight="1">
      <c r="B12" s="214"/>
      <c r="C12" s="154" t="s">
        <v>14</v>
      </c>
      <c r="D12" s="148">
        <v>1.644052060135481E-2</v>
      </c>
      <c r="E12" s="148">
        <v>9.0056827904256745E-2</v>
      </c>
      <c r="F12" s="148">
        <v>0.11037719546275294</v>
      </c>
      <c r="G12" s="148">
        <v>0.40326754037071116</v>
      </c>
      <c r="H12" s="148">
        <v>0.13664027084086872</v>
      </c>
      <c r="I12" s="148">
        <v>0.11725907524941426</v>
      </c>
      <c r="J12" s="165">
        <v>40925</v>
      </c>
    </row>
    <row r="13" spans="1:14" ht="20.25" customHeight="1">
      <c r="B13" s="215"/>
      <c r="C13" s="156" t="s">
        <v>28</v>
      </c>
      <c r="D13" s="149">
        <v>1.2915722435227463E-2</v>
      </c>
      <c r="E13" s="149">
        <v>3.7145375572613541E-2</v>
      </c>
      <c r="F13" s="149">
        <v>2.6673223080984968E-2</v>
      </c>
      <c r="G13" s="149">
        <v>0.16570091352995125</v>
      </c>
      <c r="H13" s="149">
        <v>7.646783855427719E-2</v>
      </c>
      <c r="I13" s="149">
        <v>4.4722144553541954E-2</v>
      </c>
      <c r="J13" s="166">
        <v>39173</v>
      </c>
    </row>
    <row r="14" spans="1:14" ht="20.25" customHeight="1">
      <c r="B14" s="216" t="s">
        <v>125</v>
      </c>
      <c r="C14" s="157" t="s">
        <v>101</v>
      </c>
      <c r="D14" s="148">
        <v>7.312786199609319E-5</v>
      </c>
      <c r="E14" s="148">
        <v>2.5195676915622364E-4</v>
      </c>
      <c r="F14" s="148">
        <v>3.5404283070782192E-4</v>
      </c>
      <c r="G14" s="148" t="s">
        <v>13</v>
      </c>
      <c r="H14" s="148" t="s">
        <v>13</v>
      </c>
      <c r="I14" s="148">
        <v>6.5374007953707288E-4</v>
      </c>
      <c r="J14" s="167">
        <v>44105</v>
      </c>
    </row>
    <row r="15" spans="1:14" ht="20.25" customHeight="1">
      <c r="B15" s="217"/>
      <c r="C15" s="158" t="s">
        <v>28</v>
      </c>
      <c r="D15" s="150">
        <v>7.312786199609319E-5</v>
      </c>
      <c r="E15" s="148">
        <v>2.5195676915622364E-4</v>
      </c>
      <c r="F15" s="148">
        <v>3.5404283070782192E-4</v>
      </c>
      <c r="G15" s="148" t="s">
        <v>13</v>
      </c>
      <c r="H15" s="148" t="s">
        <v>13</v>
      </c>
      <c r="I15" s="148">
        <v>6.5374007953707288E-4</v>
      </c>
      <c r="J15" s="168">
        <v>44105</v>
      </c>
    </row>
    <row r="16" spans="1:14" ht="20.25" customHeight="1">
      <c r="B16" s="216" t="s">
        <v>104</v>
      </c>
      <c r="C16" s="159" t="s">
        <v>102</v>
      </c>
      <c r="D16" s="151">
        <v>1.0976366394632266E-2</v>
      </c>
      <c r="E16" s="151">
        <v>2.9529216935223444E-2</v>
      </c>
      <c r="F16" s="151">
        <v>2.2035102356481276E-2</v>
      </c>
      <c r="G16" s="151">
        <v>0.13853983156151725</v>
      </c>
      <c r="H16" s="151">
        <v>6.8041405737191196E-2</v>
      </c>
      <c r="I16" s="151">
        <v>4.2984979327217232E-2</v>
      </c>
      <c r="J16" s="169">
        <v>39173</v>
      </c>
    </row>
    <row r="17" spans="1:10" ht="20.25" customHeight="1">
      <c r="B17" s="218"/>
      <c r="C17" s="152" t="s">
        <v>18</v>
      </c>
      <c r="D17" s="148">
        <v>2.812406926775295E-2</v>
      </c>
      <c r="E17" s="148">
        <v>2.3840460990904463E-2</v>
      </c>
      <c r="F17" s="148">
        <v>1.9234013834992337E-2</v>
      </c>
      <c r="G17" s="148">
        <v>-0.10805423628712756</v>
      </c>
      <c r="H17" s="148">
        <v>4.8819520928472304E-2</v>
      </c>
      <c r="I17" s="148">
        <v>2.1089386363940088E-2</v>
      </c>
      <c r="J17" s="165">
        <v>39173</v>
      </c>
    </row>
    <row r="18" spans="1:10" ht="20.25" customHeight="1">
      <c r="B18" s="219"/>
      <c r="C18" s="153" t="s">
        <v>141</v>
      </c>
      <c r="D18" s="149">
        <v>3.9409135751176105E-2</v>
      </c>
      <c r="E18" s="149">
        <v>5.4073668070564018E-2</v>
      </c>
      <c r="F18" s="149">
        <v>4.1692939655053607E-2</v>
      </c>
      <c r="G18" s="149">
        <v>1.5515779579662548E-2</v>
      </c>
      <c r="H18" s="149">
        <v>0.12018267549705297</v>
      </c>
      <c r="I18" s="149">
        <v>6.4980892528035072E-2</v>
      </c>
      <c r="J18" s="168">
        <v>39173</v>
      </c>
    </row>
    <row r="19" spans="1:10" ht="18.75" customHeight="1">
      <c r="B19" s="210" t="s">
        <v>106</v>
      </c>
      <c r="C19" s="210"/>
      <c r="D19" s="210"/>
      <c r="E19" s="210"/>
      <c r="F19" s="210"/>
      <c r="G19" s="210"/>
      <c r="H19" s="210"/>
      <c r="I19" s="210"/>
      <c r="J19" s="210"/>
    </row>
    <row r="20" spans="1:10" ht="10.5" customHeight="1">
      <c r="B20" s="211" t="s">
        <v>140</v>
      </c>
      <c r="C20" s="211"/>
      <c r="D20" s="211"/>
      <c r="E20" s="211"/>
      <c r="F20" s="211"/>
      <c r="G20" s="211"/>
      <c r="H20" s="211"/>
      <c r="I20" s="211"/>
      <c r="J20" s="211"/>
    </row>
    <row r="21" spans="1:10" s="16" customFormat="1" ht="18" customHeight="1">
      <c r="B21" s="163"/>
      <c r="C21" s="163"/>
      <c r="D21" s="163"/>
      <c r="E21" s="163"/>
      <c r="F21" s="163"/>
      <c r="G21" s="163"/>
      <c r="H21" s="163"/>
      <c r="J21" s="112"/>
    </row>
    <row r="22" spans="1:10" s="212" customFormat="1" ht="87" customHeight="1">
      <c r="A22" s="16"/>
      <c r="B22" s="212" t="s">
        <v>50</v>
      </c>
    </row>
    <row r="23" spans="1:10" s="16" customFormat="1" ht="12.75" customHeight="1">
      <c r="J23" s="113"/>
    </row>
    <row r="24" spans="1:10" ht="15" customHeight="1">
      <c r="C24" s="220"/>
      <c r="D24" s="220"/>
      <c r="E24" s="220"/>
      <c r="F24" s="220"/>
      <c r="G24" s="220"/>
      <c r="H24" s="220"/>
      <c r="I24" s="220"/>
    </row>
    <row r="25" spans="1:10" ht="15" customHeight="1">
      <c r="C25" s="17"/>
      <c r="D25" s="17"/>
      <c r="E25" s="17"/>
      <c r="F25" s="17"/>
      <c r="G25" s="17"/>
      <c r="H25" s="17"/>
      <c r="I25" s="17"/>
    </row>
    <row r="26" spans="1:10" ht="15" customHeight="1"/>
    <row r="27" spans="1:10" ht="21" customHeight="1"/>
    <row r="28" spans="1:10" ht="15" customHeight="1"/>
    <row r="38" ht="15" customHeight="1"/>
  </sheetData>
  <mergeCells count="15">
    <mergeCell ref="C24:I24"/>
    <mergeCell ref="D5:D6"/>
    <mergeCell ref="E5:E6"/>
    <mergeCell ref="F5:F6"/>
    <mergeCell ref="G5:G6"/>
    <mergeCell ref="H5:H6"/>
    <mergeCell ref="B5:C6"/>
    <mergeCell ref="J5:J6"/>
    <mergeCell ref="B19:J19"/>
    <mergeCell ref="B20:J20"/>
    <mergeCell ref="B22:XFD22"/>
    <mergeCell ref="B7:B13"/>
    <mergeCell ref="B14:B15"/>
    <mergeCell ref="B16:B18"/>
    <mergeCell ref="I5:I6"/>
  </mergeCells>
  <conditionalFormatting sqref="D7:I12 D16:I18 D14:I14">
    <cfRule type="cellIs" dxfId="14" priority="5" operator="lessThan">
      <formula>0</formula>
    </cfRule>
  </conditionalFormatting>
  <conditionalFormatting sqref="D13:I13">
    <cfRule type="cellIs" dxfId="13" priority="4" operator="lessThan">
      <formula>0</formula>
    </cfRule>
  </conditionalFormatting>
  <conditionalFormatting sqref="E15:I15">
    <cfRule type="cellIs" dxfId="12" priority="3" operator="lessThan">
      <formula>0</formula>
    </cfRule>
  </conditionalFormatting>
  <conditionalFormatting sqref="J14:J18">
    <cfRule type="cellIs" dxfId="11" priority="1" operator="lessThan">
      <formula>0</formula>
    </cfRule>
  </conditionalFormatting>
  <conditionalFormatting sqref="J7:J13">
    <cfRule type="cellIs" dxfId="1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25" t="s">
        <v>23</v>
      </c>
      <c r="C2" s="225"/>
      <c r="D2" s="227" t="s">
        <v>24</v>
      </c>
      <c r="E2" s="200" t="s">
        <v>25</v>
      </c>
    </row>
    <row r="3" spans="2:5" s="1" customFormat="1" ht="15" customHeight="1">
      <c r="B3" s="226"/>
      <c r="C3" s="226"/>
      <c r="D3" s="228"/>
      <c r="E3" s="201"/>
    </row>
    <row r="4" spans="2:5" s="1" customFormat="1" ht="18" customHeight="1">
      <c r="B4" s="229" t="s">
        <v>110</v>
      </c>
      <c r="C4" s="229" t="s">
        <v>110</v>
      </c>
      <c r="D4" s="52">
        <v>2377.31722433</v>
      </c>
      <c r="E4" s="53">
        <v>0.2679908358971303</v>
      </c>
    </row>
    <row r="5" spans="2:5" s="1" customFormat="1">
      <c r="B5" s="18" t="s">
        <v>16</v>
      </c>
      <c r="C5" s="18"/>
      <c r="D5" s="52">
        <v>571.26214414999993</v>
      </c>
      <c r="E5" s="53">
        <v>6.4397387929703689E-2</v>
      </c>
    </row>
    <row r="6" spans="2:5" s="1" customFormat="1">
      <c r="B6" s="18" t="s">
        <v>72</v>
      </c>
      <c r="C6" s="18"/>
      <c r="D6" s="52">
        <v>413.57575547000005</v>
      </c>
      <c r="E6" s="53">
        <v>4.6621675593348295E-2</v>
      </c>
    </row>
    <row r="7" spans="2:5" s="1" customFormat="1">
      <c r="B7" s="18" t="s">
        <v>111</v>
      </c>
      <c r="C7" s="18"/>
      <c r="D7" s="52">
        <v>907.10318289999998</v>
      </c>
      <c r="E7" s="53">
        <v>0.10225616410903265</v>
      </c>
    </row>
    <row r="8" spans="2:5" s="1" customFormat="1">
      <c r="B8" s="18" t="s">
        <v>73</v>
      </c>
      <c r="C8" s="18"/>
      <c r="D8" s="52">
        <v>588.32580888999996</v>
      </c>
      <c r="E8" s="53">
        <v>6.6320945177487392E-2</v>
      </c>
    </row>
    <row r="9" spans="2:5" s="1" customFormat="1">
      <c r="B9" s="115" t="s">
        <v>14</v>
      </c>
      <c r="C9" s="115"/>
      <c r="D9" s="54">
        <v>2688.1630341700002</v>
      </c>
      <c r="E9" s="53">
        <v>0.30303194339494</v>
      </c>
    </row>
    <row r="10" spans="2:5" s="1" customFormat="1">
      <c r="B10" s="4" t="s">
        <v>107</v>
      </c>
      <c r="C10" s="116"/>
      <c r="D10" s="55">
        <v>7545.7471499100002</v>
      </c>
      <c r="E10" s="56">
        <v>0.8506189521016424</v>
      </c>
    </row>
    <row r="11" spans="2:5" s="1" customFormat="1">
      <c r="B11" s="1" t="s">
        <v>101</v>
      </c>
      <c r="D11" s="19">
        <v>1325.14284292</v>
      </c>
      <c r="E11" s="114">
        <v>0.14938104789835768</v>
      </c>
    </row>
    <row r="12" spans="2:5" s="1" customFormat="1">
      <c r="B12" s="117" t="s">
        <v>108</v>
      </c>
      <c r="C12" s="118"/>
      <c r="D12" s="119">
        <v>1325.14284292</v>
      </c>
      <c r="E12" s="120">
        <v>0.14938104789835768</v>
      </c>
    </row>
    <row r="13" spans="2:5" s="1" customFormat="1">
      <c r="B13" s="4" t="s">
        <v>109</v>
      </c>
      <c r="C13" s="116"/>
      <c r="D13" s="55">
        <v>8870.8899928299998</v>
      </c>
      <c r="E13" s="76">
        <v>1</v>
      </c>
    </row>
    <row r="14" spans="2:5" s="1" customFormat="1">
      <c r="B14" s="77" t="s">
        <v>76</v>
      </c>
      <c r="C14" s="15"/>
      <c r="D14" s="55"/>
      <c r="E14" s="76"/>
    </row>
    <row r="15" spans="2:5" s="1" customFormat="1">
      <c r="B15" s="77" t="s">
        <v>77</v>
      </c>
      <c r="C15" s="15"/>
      <c r="D15" s="55"/>
      <c r="E15" s="76"/>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30" t="s">
        <v>26</v>
      </c>
      <c r="B3" s="225"/>
      <c r="C3" s="227" t="s">
        <v>27</v>
      </c>
    </row>
    <row r="4" spans="1:7" s="1" customFormat="1" ht="15" customHeight="1">
      <c r="A4" s="226"/>
      <c r="B4" s="226"/>
      <c r="C4" s="228"/>
    </row>
    <row r="5" spans="1:7" s="1" customFormat="1" ht="15" customHeight="1">
      <c r="A5" s="229" t="s">
        <v>86</v>
      </c>
      <c r="B5" s="229"/>
      <c r="C5" s="80">
        <v>7.8344836504745397</v>
      </c>
    </row>
    <row r="6" spans="1:7" s="1" customFormat="1">
      <c r="A6" s="78" t="s">
        <v>16</v>
      </c>
      <c r="B6" s="78"/>
      <c r="C6" s="79">
        <v>12.4774801387428</v>
      </c>
    </row>
    <row r="7" spans="1:7" s="1" customFormat="1" ht="15" customHeight="1">
      <c r="A7" s="231" t="s">
        <v>72</v>
      </c>
      <c r="B7" s="231"/>
      <c r="C7" s="79">
        <v>3.1077369371482799</v>
      </c>
    </row>
    <row r="8" spans="1:7" s="1" customFormat="1">
      <c r="A8" s="78" t="s">
        <v>15</v>
      </c>
      <c r="B8" s="78"/>
      <c r="C8" s="79">
        <v>7.0292289248678204</v>
      </c>
    </row>
    <row r="9" spans="1:7" s="1" customFormat="1" ht="15" customHeight="1">
      <c r="A9" s="231" t="s">
        <v>78</v>
      </c>
      <c r="B9" s="231"/>
      <c r="C9" s="79">
        <v>4.4770243143703699</v>
      </c>
    </row>
    <row r="10" spans="1:7" s="1" customFormat="1">
      <c r="A10" s="117" t="s">
        <v>107</v>
      </c>
      <c r="B10" s="122"/>
      <c r="C10" s="123">
        <v>7.4210623343979245</v>
      </c>
    </row>
    <row r="11" spans="1:7" s="1" customFormat="1">
      <c r="A11" s="1" t="s">
        <v>101</v>
      </c>
      <c r="C11" s="79">
        <v>0.35938622802763198</v>
      </c>
    </row>
    <row r="12" spans="1:7" s="1" customFormat="1">
      <c r="A12" s="117" t="s">
        <v>108</v>
      </c>
      <c r="B12" s="124"/>
      <c r="C12" s="123">
        <v>0.35938622802763198</v>
      </c>
    </row>
    <row r="13" spans="1:7" s="1" customFormat="1">
      <c r="A13" s="4" t="s">
        <v>109</v>
      </c>
      <c r="B13" s="121"/>
      <c r="C13" s="57">
        <v>5.9075344665258669</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40" t="s">
        <v>29</v>
      </c>
      <c r="B3" s="240"/>
      <c r="C3" s="240"/>
      <c r="D3" s="131"/>
      <c r="E3" s="89"/>
      <c r="F3" s="89"/>
      <c r="G3" s="89"/>
      <c r="H3" s="89"/>
      <c r="I3" s="89"/>
      <c r="J3" s="89"/>
      <c r="K3" s="89"/>
      <c r="L3" s="132"/>
      <c r="M3" s="89"/>
    </row>
    <row r="4" spans="1:13" s="1" customFormat="1" ht="15" customHeight="1">
      <c r="A4" s="240"/>
      <c r="B4" s="240"/>
      <c r="C4" s="240"/>
      <c r="D4" s="238" t="s">
        <v>30</v>
      </c>
      <c r="E4" s="237" t="s">
        <v>31</v>
      </c>
      <c r="F4" s="237" t="s">
        <v>32</v>
      </c>
      <c r="G4" s="237" t="s">
        <v>33</v>
      </c>
      <c r="H4" s="237" t="s">
        <v>34</v>
      </c>
      <c r="I4" s="237" t="s">
        <v>35</v>
      </c>
      <c r="J4" s="237" t="s">
        <v>36</v>
      </c>
      <c r="K4" s="237" t="s">
        <v>99</v>
      </c>
      <c r="L4" s="239" t="s">
        <v>92</v>
      </c>
      <c r="M4" s="237" t="s">
        <v>28</v>
      </c>
    </row>
    <row r="5" spans="1:13" s="1" customFormat="1" ht="15" customHeight="1">
      <c r="A5" s="240"/>
      <c r="B5" s="240"/>
      <c r="C5" s="240"/>
      <c r="D5" s="238"/>
      <c r="E5" s="237"/>
      <c r="F5" s="237"/>
      <c r="G5" s="237"/>
      <c r="H5" s="237"/>
      <c r="I5" s="237"/>
      <c r="J5" s="237"/>
      <c r="K5" s="237"/>
      <c r="L5" s="239"/>
      <c r="M5" s="237"/>
    </row>
    <row r="6" spans="1:13" s="1" customFormat="1" ht="17.25" customHeight="1">
      <c r="A6" s="233" t="s">
        <v>118</v>
      </c>
      <c r="B6" s="232" t="s">
        <v>112</v>
      </c>
      <c r="C6" s="232"/>
      <c r="D6" s="90">
        <v>0.26729768684071575</v>
      </c>
      <c r="E6" s="90">
        <v>0.26171917346257895</v>
      </c>
      <c r="F6" s="90">
        <v>0.19316418551984371</v>
      </c>
      <c r="G6" s="90">
        <v>5.8858378519271906E-2</v>
      </c>
      <c r="H6" s="90">
        <v>3.3277487627801097E-2</v>
      </c>
      <c r="I6" s="90">
        <v>2.1756902747624322E-2</v>
      </c>
      <c r="J6" s="90">
        <v>3.0629825735823701E-3</v>
      </c>
      <c r="K6" s="90">
        <v>0.10192643026354664</v>
      </c>
      <c r="L6" s="90">
        <v>5.8936772445035243E-2</v>
      </c>
      <c r="M6" s="91">
        <v>1</v>
      </c>
    </row>
    <row r="7" spans="1:13" s="1" customFormat="1" ht="17.25">
      <c r="A7" s="233"/>
      <c r="B7" s="232" t="s">
        <v>113</v>
      </c>
      <c r="C7" s="232"/>
      <c r="D7" s="90">
        <v>0.36740626624628758</v>
      </c>
      <c r="E7" s="90">
        <v>0.2150605750584112</v>
      </c>
      <c r="F7" s="90">
        <v>3.1580435680441193E-2</v>
      </c>
      <c r="G7" s="90">
        <v>0.33850958158225791</v>
      </c>
      <c r="H7" s="90">
        <v>1.9890110654726813E-2</v>
      </c>
      <c r="I7" s="90">
        <v>1.0443485098906673E-2</v>
      </c>
      <c r="J7" s="90">
        <v>0</v>
      </c>
      <c r="K7" s="90">
        <v>0</v>
      </c>
      <c r="L7" s="90">
        <v>1.7109545678968652E-2</v>
      </c>
      <c r="M7" s="91">
        <v>0.99999999999999989</v>
      </c>
    </row>
    <row r="8" spans="1:13" s="1" customFormat="1" ht="17.25">
      <c r="A8" s="233"/>
      <c r="B8" s="232" t="s">
        <v>74</v>
      </c>
      <c r="C8" s="232"/>
      <c r="D8" s="90">
        <v>1</v>
      </c>
      <c r="E8" s="90">
        <v>0</v>
      </c>
      <c r="F8" s="90">
        <v>0</v>
      </c>
      <c r="G8" s="90">
        <v>0</v>
      </c>
      <c r="H8" s="90">
        <v>0</v>
      </c>
      <c r="I8" s="90">
        <v>0</v>
      </c>
      <c r="J8" s="90">
        <v>0</v>
      </c>
      <c r="K8" s="90">
        <v>0</v>
      </c>
      <c r="L8" s="90">
        <v>0</v>
      </c>
      <c r="M8" s="91">
        <v>1</v>
      </c>
    </row>
    <row r="9" spans="1:13" s="1" customFormat="1" ht="17.25">
      <c r="A9" s="233"/>
      <c r="B9" s="232" t="s">
        <v>75</v>
      </c>
      <c r="C9" s="232"/>
      <c r="D9" s="90">
        <v>0.65218749440240809</v>
      </c>
      <c r="E9" s="90">
        <v>0.24706697438047301</v>
      </c>
      <c r="F9" s="90">
        <v>8.5776366312869147E-3</v>
      </c>
      <c r="G9" s="90">
        <v>5.0267749457369872E-2</v>
      </c>
      <c r="H9" s="90">
        <v>3.3653830485308039E-2</v>
      </c>
      <c r="I9" s="90">
        <v>3.9102151517761991E-3</v>
      </c>
      <c r="J9" s="90">
        <v>3.7280877895153474E-3</v>
      </c>
      <c r="K9" s="90">
        <v>0</v>
      </c>
      <c r="L9" s="90">
        <v>6.0801170186258811E-4</v>
      </c>
      <c r="M9" s="91">
        <v>1.0000000000000002</v>
      </c>
    </row>
    <row r="10" spans="1:13" s="1" customFormat="1" ht="17.25">
      <c r="A10" s="233"/>
      <c r="B10" s="232" t="s">
        <v>114</v>
      </c>
      <c r="C10" s="232"/>
      <c r="D10" s="90">
        <v>0.79644958660586151</v>
      </c>
      <c r="E10" s="90">
        <v>0.18393395944020724</v>
      </c>
      <c r="F10" s="90">
        <v>0</v>
      </c>
      <c r="G10" s="90">
        <v>1.9616453953931245E-2</v>
      </c>
      <c r="H10" s="90">
        <v>0</v>
      </c>
      <c r="I10" s="90">
        <v>0</v>
      </c>
      <c r="J10" s="90">
        <v>0</v>
      </c>
      <c r="K10" s="90">
        <v>0</v>
      </c>
      <c r="L10" s="90">
        <v>0</v>
      </c>
      <c r="M10" s="91">
        <v>1</v>
      </c>
    </row>
    <row r="11" spans="1:13" s="1" customFormat="1" ht="15" customHeight="1">
      <c r="A11" s="233"/>
      <c r="B11" s="232" t="s">
        <v>115</v>
      </c>
      <c r="C11" s="232"/>
      <c r="D11" s="90">
        <v>0.62594715007660839</v>
      </c>
      <c r="E11" s="90">
        <v>9.1179443056242662E-2</v>
      </c>
      <c r="F11" s="90">
        <v>6.123321549982684E-2</v>
      </c>
      <c r="G11" s="90">
        <v>3.7231640282897598E-2</v>
      </c>
      <c r="H11" s="90">
        <v>3.0282287478569651E-2</v>
      </c>
      <c r="I11" s="90">
        <v>1.9093053225414668E-2</v>
      </c>
      <c r="J11" s="90">
        <v>2.4597229892500065E-2</v>
      </c>
      <c r="K11" s="90">
        <v>6.0848598660424745E-3</v>
      </c>
      <c r="L11" s="90">
        <v>0.10435112062189762</v>
      </c>
      <c r="M11" s="90">
        <v>1</v>
      </c>
    </row>
    <row r="12" spans="1:13" s="1" customFormat="1" ht="17.25">
      <c r="A12" s="234"/>
      <c r="B12" s="127" t="s">
        <v>28</v>
      </c>
      <c r="C12" s="128"/>
      <c r="D12" s="129">
        <v>0.53032967469334424</v>
      </c>
      <c r="E12" s="129">
        <v>0.17526150566491927</v>
      </c>
      <c r="F12" s="129">
        <v>8.6093385812397477E-2</v>
      </c>
      <c r="G12" s="129">
        <v>6.5006997647125073E-2</v>
      </c>
      <c r="H12" s="129">
        <v>2.6823696884994905E-2</v>
      </c>
      <c r="I12" s="129">
        <v>1.4917175675750355E-2</v>
      </c>
      <c r="J12" s="129">
        <v>1.0175904936188571E-2</v>
      </c>
      <c r="K12" s="129">
        <v>3.4280045236220941E-2</v>
      </c>
      <c r="L12" s="129">
        <v>5.7111613449059198E-2</v>
      </c>
      <c r="M12" s="129">
        <v>1</v>
      </c>
    </row>
    <row r="13" spans="1:13" s="1" customFormat="1" ht="17.25">
      <c r="A13" s="235" t="s">
        <v>119</v>
      </c>
      <c r="B13" s="126" t="s">
        <v>116</v>
      </c>
      <c r="C13" s="125"/>
      <c r="D13" s="90">
        <v>1</v>
      </c>
      <c r="E13" s="90">
        <v>0</v>
      </c>
      <c r="F13" s="90">
        <v>0</v>
      </c>
      <c r="G13" s="90">
        <v>0</v>
      </c>
      <c r="H13" s="90">
        <v>0</v>
      </c>
      <c r="I13" s="90">
        <v>0</v>
      </c>
      <c r="J13" s="90">
        <v>0</v>
      </c>
      <c r="K13" s="90">
        <v>0</v>
      </c>
      <c r="L13" s="90">
        <v>0</v>
      </c>
      <c r="M13" s="91">
        <v>1</v>
      </c>
    </row>
    <row r="14" spans="1:13" s="1" customFormat="1" ht="17.25">
      <c r="A14" s="236"/>
      <c r="B14" s="127" t="s">
        <v>28</v>
      </c>
      <c r="C14" s="128"/>
      <c r="D14" s="129">
        <v>1</v>
      </c>
      <c r="E14" s="129">
        <v>0</v>
      </c>
      <c r="F14" s="129">
        <v>0</v>
      </c>
      <c r="G14" s="129">
        <v>0</v>
      </c>
      <c r="H14" s="129">
        <v>0</v>
      </c>
      <c r="I14" s="129">
        <v>0</v>
      </c>
      <c r="J14" s="129">
        <v>0</v>
      </c>
      <c r="K14" s="129">
        <v>0</v>
      </c>
      <c r="L14" s="129">
        <v>0</v>
      </c>
      <c r="M14" s="129">
        <v>1</v>
      </c>
    </row>
    <row r="15" spans="1:13" s="1" customFormat="1" ht="17.25">
      <c r="A15" s="130" t="s">
        <v>120</v>
      </c>
      <c r="B15" s="87" t="s">
        <v>117</v>
      </c>
      <c r="C15" s="125"/>
      <c r="D15" s="92">
        <v>0.60048952005441492</v>
      </c>
      <c r="E15" s="92">
        <v>0.14908075829244968</v>
      </c>
      <c r="F15" s="92">
        <v>7.3232665622623927E-2</v>
      </c>
      <c r="G15" s="92">
        <v>5.5296184217871448E-2</v>
      </c>
      <c r="H15" s="92">
        <v>2.2816744935806446E-2</v>
      </c>
      <c r="I15" s="92">
        <v>1.2688832341622873E-2</v>
      </c>
      <c r="J15" s="92">
        <v>8.6558175935066515E-3</v>
      </c>
      <c r="K15" s="92">
        <v>2.9159256156831147E-2</v>
      </c>
      <c r="L15" s="92">
        <v>4.8580220784872792E-2</v>
      </c>
      <c r="M15" s="93">
        <v>0.99999999999999989</v>
      </c>
    </row>
    <row r="16" spans="1:13" s="1" customFormat="1">
      <c r="I16" s="42"/>
    </row>
  </sheetData>
  <mergeCells count="19">
    <mergeCell ref="M4:M5"/>
    <mergeCell ref="B6:C6"/>
    <mergeCell ref="D4:D5"/>
    <mergeCell ref="E4:E5"/>
    <mergeCell ref="F4:F5"/>
    <mergeCell ref="G4:G5"/>
    <mergeCell ref="H4:H5"/>
    <mergeCell ref="I4:I5"/>
    <mergeCell ref="J4:J5"/>
    <mergeCell ref="L4:L5"/>
    <mergeCell ref="A3:C5"/>
    <mergeCell ref="K4:K5"/>
    <mergeCell ref="B11:C11"/>
    <mergeCell ref="B8:C8"/>
    <mergeCell ref="B10:C10"/>
    <mergeCell ref="A6:A12"/>
    <mergeCell ref="A13:A14"/>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48" t="s">
        <v>122</v>
      </c>
      <c r="B2" s="244" t="s">
        <v>103</v>
      </c>
      <c r="C2" s="245"/>
      <c r="D2" s="245"/>
      <c r="E2" s="245"/>
      <c r="F2" s="246"/>
      <c r="G2" s="133" t="s">
        <v>121</v>
      </c>
      <c r="H2" s="247" t="s">
        <v>37</v>
      </c>
    </row>
    <row r="3" spans="1:10" s="1" customFormat="1" ht="15" customHeight="1">
      <c r="A3" s="248"/>
      <c r="B3" s="247" t="s">
        <v>86</v>
      </c>
      <c r="C3" s="202" t="s">
        <v>16</v>
      </c>
      <c r="D3" s="202" t="s">
        <v>72</v>
      </c>
      <c r="E3" s="202" t="s">
        <v>15</v>
      </c>
      <c r="F3" s="202" t="s">
        <v>78</v>
      </c>
      <c r="G3" s="242" t="s">
        <v>101</v>
      </c>
      <c r="H3" s="247"/>
      <c r="I3" s="202" t="s">
        <v>78</v>
      </c>
      <c r="J3" s="202" t="s">
        <v>37</v>
      </c>
    </row>
    <row r="4" spans="1:10" ht="30" customHeight="1">
      <c r="A4" s="249"/>
      <c r="B4" s="251"/>
      <c r="C4" s="241"/>
      <c r="D4" s="241"/>
      <c r="E4" s="241"/>
      <c r="F4" s="241"/>
      <c r="G4" s="243"/>
      <c r="H4" s="247"/>
      <c r="I4" s="241"/>
      <c r="J4" s="241"/>
    </row>
    <row r="5" spans="1:10" ht="15" customHeight="1">
      <c r="A5" s="88" t="s">
        <v>38</v>
      </c>
      <c r="B5" s="97">
        <v>0.11739322708233128</v>
      </c>
      <c r="C5" s="97">
        <v>3.918152185991932E-2</v>
      </c>
      <c r="D5" s="97">
        <v>6.5088878943308115E-2</v>
      </c>
      <c r="E5" s="97">
        <v>1.204953853629485E-3</v>
      </c>
      <c r="F5" s="97">
        <v>0</v>
      </c>
      <c r="G5" s="97">
        <v>0.25959776289843811</v>
      </c>
      <c r="H5" s="97">
        <v>0.48246634463762628</v>
      </c>
      <c r="I5" s="94" t="e">
        <f t="shared" ref="I5" si="0">#REF!</f>
        <v>#REF!</v>
      </c>
      <c r="J5" s="94" t="e">
        <f t="shared" ref="J5" si="1">#REF!</f>
        <v>#REF!</v>
      </c>
    </row>
    <row r="6" spans="1:10" s="1" customFormat="1" ht="15.75">
      <c r="A6" s="88" t="s">
        <v>79</v>
      </c>
      <c r="B6" s="97">
        <v>7.0325854768878912E-2</v>
      </c>
      <c r="C6" s="97">
        <v>4.2013131825662971E-2</v>
      </c>
      <c r="D6" s="97">
        <v>0</v>
      </c>
      <c r="E6" s="97">
        <v>7.4995471174561963E-3</v>
      </c>
      <c r="F6" s="97">
        <v>0</v>
      </c>
      <c r="G6" s="97">
        <v>0</v>
      </c>
      <c r="H6" s="97">
        <v>0.1198385337119981</v>
      </c>
      <c r="I6" s="94" t="e">
        <f t="shared" ref="I6" si="2">SUM(#REF!)</f>
        <v>#REF!</v>
      </c>
      <c r="J6" s="94" t="e">
        <f t="shared" ref="J6" si="3">SUM(#REF!)</f>
        <v>#REF!</v>
      </c>
    </row>
    <row r="7" spans="1:10" ht="15.75">
      <c r="A7" s="88" t="s">
        <v>80</v>
      </c>
      <c r="B7" s="97">
        <v>0.15346089641588986</v>
      </c>
      <c r="C7" s="97">
        <v>2.9157364955741463E-3</v>
      </c>
      <c r="D7" s="97">
        <v>0</v>
      </c>
      <c r="E7" s="97">
        <v>5.3878040202361734E-2</v>
      </c>
      <c r="F7" s="97">
        <v>0</v>
      </c>
      <c r="G7" s="97">
        <v>0</v>
      </c>
      <c r="H7" s="97">
        <v>0.21025467311382573</v>
      </c>
      <c r="I7" s="94" t="e">
        <f t="shared" ref="I7" si="4">SUM(#REF!)</f>
        <v>#REF!</v>
      </c>
      <c r="J7" s="94" t="e">
        <f t="shared" ref="J7" si="5">SUM(#REF!)</f>
        <v>#REF!</v>
      </c>
    </row>
    <row r="8" spans="1:10" ht="15" customHeight="1">
      <c r="A8" s="88" t="s">
        <v>81</v>
      </c>
      <c r="B8" s="97">
        <v>4.2640297188247668E-2</v>
      </c>
      <c r="C8" s="97">
        <v>8.2695465395456729E-3</v>
      </c>
      <c r="D8" s="97">
        <v>0</v>
      </c>
      <c r="E8" s="97">
        <v>8.1314761820094589E-2</v>
      </c>
      <c r="F8" s="97">
        <v>0</v>
      </c>
      <c r="G8" s="97">
        <v>0</v>
      </c>
      <c r="H8" s="97">
        <v>0.13222460554788792</v>
      </c>
      <c r="I8" s="94" t="e">
        <f t="shared" ref="I8" si="6">SUM(#REF!)</f>
        <v>#REF!</v>
      </c>
      <c r="J8" s="94" t="e">
        <f t="shared" ref="J8" si="7">SUM(#REF!)</f>
        <v>#REF!</v>
      </c>
    </row>
    <row r="9" spans="1:10" ht="15.75">
      <c r="A9" s="88" t="s">
        <v>82</v>
      </c>
      <c r="B9" s="97">
        <v>4.0694113919899361E-4</v>
      </c>
      <c r="C9" s="97">
        <v>0</v>
      </c>
      <c r="D9" s="97">
        <v>0</v>
      </c>
      <c r="E9" s="97">
        <v>1.3214664334936783E-3</v>
      </c>
      <c r="F9" s="97">
        <v>4.5541580821340848E-2</v>
      </c>
      <c r="G9" s="97">
        <v>0</v>
      </c>
      <c r="H9" s="97">
        <v>4.726998839403352E-2</v>
      </c>
      <c r="I9" s="94" t="e">
        <f>SUM(#REF!)</f>
        <v>#REF!</v>
      </c>
      <c r="J9" s="94" t="e">
        <f t="shared" ref="J9" si="8">SUM(#REF!)</f>
        <v>#REF!</v>
      </c>
    </row>
    <row r="10" spans="1:10" ht="15.75">
      <c r="A10" s="88" t="s">
        <v>83</v>
      </c>
      <c r="B10" s="97">
        <v>0</v>
      </c>
      <c r="C10" s="97">
        <v>0</v>
      </c>
      <c r="D10" s="97">
        <v>0</v>
      </c>
      <c r="E10" s="97">
        <v>0</v>
      </c>
      <c r="F10" s="97">
        <v>3.5903227939326911E-2</v>
      </c>
      <c r="G10" s="97">
        <v>0</v>
      </c>
      <c r="H10" s="97">
        <v>3.5903227939326911E-2</v>
      </c>
      <c r="I10" s="94" t="e">
        <f t="shared" ref="I10" si="9">SUM(#REF!)</f>
        <v>#REF!</v>
      </c>
      <c r="J10" s="94" t="e">
        <f t="shared" ref="J10" si="10">SUM(#REF!)</f>
        <v>#REF!</v>
      </c>
    </row>
    <row r="11" spans="1:10" ht="15.75">
      <c r="A11" s="88" t="s">
        <v>84</v>
      </c>
      <c r="B11" s="97">
        <v>0</v>
      </c>
      <c r="C11" s="97">
        <v>0</v>
      </c>
      <c r="D11" s="97">
        <v>0</v>
      </c>
      <c r="E11" s="97">
        <v>0</v>
      </c>
      <c r="F11" s="97">
        <v>1.0131448930116447E-2</v>
      </c>
      <c r="G11" s="97">
        <v>0</v>
      </c>
      <c r="H11" s="97">
        <v>1.0131448930116447E-2</v>
      </c>
      <c r="I11" s="94" t="e">
        <f t="shared" ref="I11" si="11">SUM(#REF!)</f>
        <v>#REF!</v>
      </c>
      <c r="J11" s="94" t="e">
        <f t="shared" ref="J11" si="12">SUM(#REF!)</f>
        <v>#REF!</v>
      </c>
    </row>
    <row r="12" spans="1:10" ht="18">
      <c r="A12" s="95" t="s">
        <v>93</v>
      </c>
      <c r="B12" s="98">
        <v>2.8227900919274891E-4</v>
      </c>
      <c r="C12" s="98">
        <v>1.6532987513966484E-5</v>
      </c>
      <c r="D12" s="98">
        <v>1.8032478213574486E-3</v>
      </c>
      <c r="E12" s="98">
        <v>1.4969417737383519E-3</v>
      </c>
      <c r="F12" s="98">
        <v>3.5801049989745387E-3</v>
      </c>
      <c r="G12" s="98">
        <v>-4.5267928865592159E-2</v>
      </c>
      <c r="H12" s="98">
        <v>-3.8088822274815103E-2</v>
      </c>
      <c r="I12" s="95" t="e">
        <f t="shared" ref="I12" si="13">#REF!</f>
        <v>#REF!</v>
      </c>
      <c r="J12" s="95" t="e">
        <f t="shared" ref="J12" si="14">#REF!</f>
        <v>#REF!</v>
      </c>
    </row>
    <row r="13" spans="1:10" ht="15.75">
      <c r="A13" s="96" t="s">
        <v>28</v>
      </c>
      <c r="B13" s="99">
        <v>0.38450949560373965</v>
      </c>
      <c r="C13" s="99">
        <v>9.2396469708216064E-2</v>
      </c>
      <c r="D13" s="99">
        <v>6.6892126764665563E-2</v>
      </c>
      <c r="E13" s="99">
        <v>0.14671571120077403</v>
      </c>
      <c r="F13" s="99">
        <v>9.5156362689758744E-2</v>
      </c>
      <c r="G13" s="99">
        <v>0.21432983403284595</v>
      </c>
      <c r="H13" s="99">
        <v>1</v>
      </c>
      <c r="I13" s="96" t="e">
        <f t="shared" ref="I13" si="15">#REF!</f>
        <v>#REF!</v>
      </c>
      <c r="J13" s="96" t="e">
        <f t="shared" ref="J13" si="16">#REF!</f>
        <v>#REF!</v>
      </c>
    </row>
    <row r="14" spans="1:10">
      <c r="A14" s="250" t="s">
        <v>85</v>
      </c>
      <c r="B14" s="250"/>
      <c r="C14" s="250"/>
      <c r="D14" s="250"/>
      <c r="E14" s="250"/>
      <c r="F14" s="250"/>
      <c r="G14" s="250"/>
      <c r="H14" s="250"/>
      <c r="I14" s="250"/>
    </row>
    <row r="15" spans="1:10">
      <c r="A15" s="250"/>
      <c r="B15" s="250"/>
      <c r="C15" s="250"/>
      <c r="D15" s="250"/>
      <c r="E15" s="250"/>
      <c r="F15" s="250"/>
      <c r="G15" s="250"/>
      <c r="H15" s="250"/>
      <c r="I15" s="250"/>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B2:F2"/>
    <mergeCell ref="H2:H4"/>
    <mergeCell ref="A2:A4"/>
    <mergeCell ref="A14:I15"/>
    <mergeCell ref="B3:B4"/>
    <mergeCell ref="C3:C4"/>
    <mergeCell ref="I3:I4"/>
    <mergeCell ref="J3:J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topLeftCell="A4" zoomScale="85" zoomScaleNormal="85" zoomScaleSheetLayoutView="70" workbookViewId="0">
      <selection activeCell="B6" sqref="B6:I28"/>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37" t="s">
        <v>39</v>
      </c>
      <c r="B3" s="252" t="s">
        <v>103</v>
      </c>
      <c r="C3" s="253"/>
      <c r="D3" s="253"/>
      <c r="E3" s="253"/>
      <c r="F3" s="253"/>
      <c r="G3" s="254"/>
      <c r="H3" s="134" t="s">
        <v>121</v>
      </c>
      <c r="I3" s="237" t="s">
        <v>28</v>
      </c>
    </row>
    <row r="4" spans="1:9" ht="15" customHeight="1">
      <c r="A4" s="237"/>
      <c r="B4" s="237" t="s">
        <v>95</v>
      </c>
      <c r="C4" s="237" t="s">
        <v>52</v>
      </c>
      <c r="D4" s="237" t="s">
        <v>72</v>
      </c>
      <c r="E4" s="237" t="s">
        <v>15</v>
      </c>
      <c r="F4" s="237" t="s">
        <v>73</v>
      </c>
      <c r="G4" s="237" t="s">
        <v>14</v>
      </c>
      <c r="H4" s="256" t="s">
        <v>101</v>
      </c>
      <c r="I4" s="237"/>
    </row>
    <row r="5" spans="1:9" ht="46.5" customHeight="1">
      <c r="A5" s="255"/>
      <c r="B5" s="255"/>
      <c r="C5" s="255"/>
      <c r="D5" s="255"/>
      <c r="E5" s="255"/>
      <c r="F5" s="255"/>
      <c r="G5" s="255"/>
      <c r="H5" s="257"/>
      <c r="I5" s="255"/>
    </row>
    <row r="6" spans="1:9" ht="15" customHeight="1">
      <c r="A6" s="81" t="s">
        <v>40</v>
      </c>
      <c r="B6" s="170">
        <v>89.693564011868432</v>
      </c>
      <c r="C6" s="171">
        <v>16.845578383776463</v>
      </c>
      <c r="D6" s="171">
        <v>0</v>
      </c>
      <c r="E6" s="171">
        <v>24.113046393421541</v>
      </c>
      <c r="F6" s="171">
        <v>12.397772031964202</v>
      </c>
      <c r="G6" s="172">
        <v>65.804354459160464</v>
      </c>
      <c r="H6" s="173">
        <v>0</v>
      </c>
      <c r="I6" s="135">
        <v>208.85431528019109</v>
      </c>
    </row>
    <row r="7" spans="1:9" ht="15" customHeight="1">
      <c r="A7" s="81" t="s">
        <v>87</v>
      </c>
      <c r="B7" s="170">
        <v>0</v>
      </c>
      <c r="C7" s="171">
        <v>0</v>
      </c>
      <c r="D7" s="171">
        <v>0</v>
      </c>
      <c r="E7" s="171">
        <v>0</v>
      </c>
      <c r="F7" s="171">
        <v>9.3733031577472889</v>
      </c>
      <c r="G7" s="172">
        <v>2.5065571744049575</v>
      </c>
      <c r="H7" s="173">
        <v>0</v>
      </c>
      <c r="I7" s="135">
        <v>11.879860332152246</v>
      </c>
    </row>
    <row r="8" spans="1:9" ht="15" customHeight="1">
      <c r="A8" s="81" t="s">
        <v>41</v>
      </c>
      <c r="B8" s="170">
        <v>53.963574884150333</v>
      </c>
      <c r="C8" s="171">
        <v>5.9649194039362783</v>
      </c>
      <c r="D8" s="171">
        <v>0</v>
      </c>
      <c r="E8" s="171">
        <v>12.177367224463506</v>
      </c>
      <c r="F8" s="171">
        <v>1.285739021969168</v>
      </c>
      <c r="G8" s="172">
        <v>49.659780779805871</v>
      </c>
      <c r="H8" s="173">
        <v>0</v>
      </c>
      <c r="I8" s="135">
        <v>123.05138131432516</v>
      </c>
    </row>
    <row r="9" spans="1:9" ht="15" customHeight="1">
      <c r="A9" s="81" t="s">
        <v>42</v>
      </c>
      <c r="B9" s="170">
        <v>33.369976176159028</v>
      </c>
      <c r="C9" s="171">
        <v>0</v>
      </c>
      <c r="D9" s="171">
        <v>0</v>
      </c>
      <c r="E9" s="171">
        <v>4.4359584219690653</v>
      </c>
      <c r="F9" s="171">
        <v>0.31413401153517134</v>
      </c>
      <c r="G9" s="172">
        <v>6.2090589344684934</v>
      </c>
      <c r="H9" s="173">
        <v>0</v>
      </c>
      <c r="I9" s="135">
        <v>44.329127544131758</v>
      </c>
    </row>
    <row r="10" spans="1:9" ht="15" customHeight="1">
      <c r="A10" s="81" t="s">
        <v>88</v>
      </c>
      <c r="B10" s="170">
        <v>0</v>
      </c>
      <c r="C10" s="171">
        <v>0</v>
      </c>
      <c r="D10" s="171">
        <v>0</v>
      </c>
      <c r="E10" s="171">
        <v>0.26608549445133761</v>
      </c>
      <c r="F10" s="171">
        <v>8.5505908525573471</v>
      </c>
      <c r="G10" s="172">
        <v>16.873780849129474</v>
      </c>
      <c r="H10" s="173">
        <v>0</v>
      </c>
      <c r="I10" s="135">
        <v>25.690457196138158</v>
      </c>
    </row>
    <row r="11" spans="1:9" ht="15" customHeight="1">
      <c r="A11" s="81" t="s">
        <v>43</v>
      </c>
      <c r="B11" s="170">
        <v>94.965535823149708</v>
      </c>
      <c r="C11" s="171">
        <v>11.367102670193344</v>
      </c>
      <c r="D11" s="171">
        <v>0</v>
      </c>
      <c r="E11" s="171">
        <v>40.364148296451546</v>
      </c>
      <c r="F11" s="171">
        <v>15.426048404283062</v>
      </c>
      <c r="G11" s="172">
        <v>82.854930492880129</v>
      </c>
      <c r="H11" s="173">
        <v>0</v>
      </c>
      <c r="I11" s="135">
        <v>244.97776568695778</v>
      </c>
    </row>
    <row r="12" spans="1:9" ht="15" customHeight="1">
      <c r="A12" s="81" t="s">
        <v>65</v>
      </c>
      <c r="B12" s="170">
        <v>54.450666386679458</v>
      </c>
      <c r="C12" s="171">
        <v>3.1138867041338297E-7</v>
      </c>
      <c r="D12" s="171">
        <v>0</v>
      </c>
      <c r="E12" s="171">
        <v>3.1676070560612124</v>
      </c>
      <c r="F12" s="171">
        <v>0</v>
      </c>
      <c r="G12" s="172">
        <v>45.600819107124636</v>
      </c>
      <c r="H12" s="173">
        <v>0</v>
      </c>
      <c r="I12" s="135">
        <v>103.21909286125398</v>
      </c>
    </row>
    <row r="13" spans="1:9" ht="15" customHeight="1">
      <c r="A13" s="81" t="s">
        <v>60</v>
      </c>
      <c r="B13" s="170">
        <v>17.444888576105647</v>
      </c>
      <c r="C13" s="171">
        <v>1.7533519242418747</v>
      </c>
      <c r="D13" s="171">
        <v>0</v>
      </c>
      <c r="E13" s="171">
        <v>1.7775592499216346</v>
      </c>
      <c r="F13" s="171">
        <v>0.12036971414626395</v>
      </c>
      <c r="G13" s="172">
        <v>17.891603516291262</v>
      </c>
      <c r="H13" s="173">
        <v>0</v>
      </c>
      <c r="I13" s="135">
        <v>38.98777298070668</v>
      </c>
    </row>
    <row r="14" spans="1:9" ht="15" customHeight="1">
      <c r="A14" s="81" t="s">
        <v>53</v>
      </c>
      <c r="B14" s="170">
        <v>81.699460898250351</v>
      </c>
      <c r="C14" s="171">
        <v>13.557152765013928</v>
      </c>
      <c r="D14" s="171">
        <v>0</v>
      </c>
      <c r="E14" s="171">
        <v>16.458318490858794</v>
      </c>
      <c r="F14" s="171">
        <v>4.3277723764319314</v>
      </c>
      <c r="G14" s="172">
        <v>18.122832307443488</v>
      </c>
      <c r="H14" s="173">
        <v>0</v>
      </c>
      <c r="I14" s="135">
        <v>134.1655368379985</v>
      </c>
    </row>
    <row r="15" spans="1:9" ht="15" customHeight="1">
      <c r="A15" s="81" t="s">
        <v>56</v>
      </c>
      <c r="B15" s="170">
        <v>479.01638234935439</v>
      </c>
      <c r="C15" s="171">
        <v>209.8723818988403</v>
      </c>
      <c r="D15" s="171">
        <v>413.57575547000005</v>
      </c>
      <c r="E15" s="171">
        <v>511.18786173650511</v>
      </c>
      <c r="F15" s="171">
        <v>276.66673896162092</v>
      </c>
      <c r="G15" s="172">
        <v>1606.0798299173603</v>
      </c>
      <c r="H15" s="173">
        <v>1325.14284292</v>
      </c>
      <c r="I15" s="135">
        <v>4821.5417932536802</v>
      </c>
    </row>
    <row r="16" spans="1:9" ht="15" customHeight="1">
      <c r="A16" s="81" t="s">
        <v>44</v>
      </c>
      <c r="B16" s="170">
        <v>172.29029280254471</v>
      </c>
      <c r="C16" s="171">
        <v>54.901083844948445</v>
      </c>
      <c r="D16" s="171">
        <v>0</v>
      </c>
      <c r="E16" s="171">
        <v>51.227683521654221</v>
      </c>
      <c r="F16" s="171">
        <v>11.078266809439981</v>
      </c>
      <c r="G16" s="172">
        <v>75.234277394611496</v>
      </c>
      <c r="H16" s="173">
        <v>0</v>
      </c>
      <c r="I16" s="135">
        <v>364.73160437319882</v>
      </c>
    </row>
    <row r="17" spans="1:9" ht="15" customHeight="1">
      <c r="A17" s="81" t="s">
        <v>45</v>
      </c>
      <c r="B17" s="170">
        <v>41.526181324660683</v>
      </c>
      <c r="C17" s="171">
        <v>0</v>
      </c>
      <c r="D17" s="171">
        <v>0</v>
      </c>
      <c r="E17" s="171">
        <v>53.025044475734319</v>
      </c>
      <c r="F17" s="171">
        <v>25.994448491910475</v>
      </c>
      <c r="G17" s="172">
        <v>43.050306594570273</v>
      </c>
      <c r="H17" s="173">
        <v>0</v>
      </c>
      <c r="I17" s="135">
        <v>163.59598088687574</v>
      </c>
    </row>
    <row r="18" spans="1:9" s="22" customFormat="1" ht="15" customHeight="1">
      <c r="A18" s="81" t="s">
        <v>61</v>
      </c>
      <c r="B18" s="170">
        <v>3.8357791317855279</v>
      </c>
      <c r="C18" s="171">
        <v>0</v>
      </c>
      <c r="D18" s="171">
        <v>0</v>
      </c>
      <c r="E18" s="171">
        <v>3.9620736585971721</v>
      </c>
      <c r="F18" s="171">
        <v>2.9434051829642627</v>
      </c>
      <c r="G18" s="172">
        <v>30.667631509101366</v>
      </c>
      <c r="H18" s="173">
        <v>0</v>
      </c>
      <c r="I18" s="135">
        <v>41.40888948244833</v>
      </c>
    </row>
    <row r="19" spans="1:9" ht="15" customHeight="1">
      <c r="A19" s="81" t="s">
        <v>62</v>
      </c>
      <c r="B19" s="170">
        <v>11.698270667213103</v>
      </c>
      <c r="C19" s="171">
        <v>0</v>
      </c>
      <c r="D19" s="171">
        <v>0</v>
      </c>
      <c r="E19" s="171">
        <v>7.8771596186256341</v>
      </c>
      <c r="F19" s="171">
        <v>3.7084838092349179</v>
      </c>
      <c r="G19" s="172">
        <v>34.924649076666782</v>
      </c>
      <c r="H19" s="173">
        <v>0</v>
      </c>
      <c r="I19" s="135">
        <v>58.208563171740437</v>
      </c>
    </row>
    <row r="20" spans="1:9" ht="15" customHeight="1">
      <c r="A20" s="82" t="s">
        <v>46</v>
      </c>
      <c r="B20" s="170">
        <v>136.10380574266503</v>
      </c>
      <c r="C20" s="171">
        <v>37.571195560928622</v>
      </c>
      <c r="D20" s="171">
        <v>0</v>
      </c>
      <c r="E20" s="171">
        <v>8.5367106688840853</v>
      </c>
      <c r="F20" s="171">
        <v>15.597209586502521</v>
      </c>
      <c r="G20" s="172">
        <v>14.837573513537063</v>
      </c>
      <c r="H20" s="173">
        <v>0</v>
      </c>
      <c r="I20" s="135">
        <v>212.64649507251733</v>
      </c>
    </row>
    <row r="21" spans="1:9" s="22" customFormat="1" ht="15" customHeight="1">
      <c r="A21" s="81" t="s">
        <v>47</v>
      </c>
      <c r="B21" s="170">
        <v>467.58004949960781</v>
      </c>
      <c r="C21" s="171">
        <v>18.039009966364603</v>
      </c>
      <c r="D21" s="171">
        <v>0</v>
      </c>
      <c r="E21" s="171">
        <v>26.279694734376502</v>
      </c>
      <c r="F21" s="171">
        <v>2.1780099091821832</v>
      </c>
      <c r="G21" s="172">
        <v>161.77127903969853</v>
      </c>
      <c r="H21" s="173">
        <v>0</v>
      </c>
      <c r="I21" s="135">
        <v>675.84804314922962</v>
      </c>
    </row>
    <row r="22" spans="1:9" s="22" customFormat="1" ht="15" customHeight="1">
      <c r="A22" s="81" t="s">
        <v>89</v>
      </c>
      <c r="B22" s="170">
        <v>2.8984821288384053</v>
      </c>
      <c r="C22" s="171">
        <v>0</v>
      </c>
      <c r="D22" s="171">
        <v>0</v>
      </c>
      <c r="E22" s="171">
        <v>12.327882732268026</v>
      </c>
      <c r="F22" s="171">
        <v>23.157534739467955</v>
      </c>
      <c r="G22" s="172">
        <v>2.7465689010766852</v>
      </c>
      <c r="H22" s="173">
        <v>0</v>
      </c>
      <c r="I22" s="135">
        <v>41.130468501651073</v>
      </c>
    </row>
    <row r="23" spans="1:9" s="22" customFormat="1" ht="15" customHeight="1">
      <c r="A23" s="83" t="s">
        <v>63</v>
      </c>
      <c r="B23" s="170">
        <v>9.4639528663980936</v>
      </c>
      <c r="C23" s="171">
        <v>0</v>
      </c>
      <c r="D23" s="171">
        <v>0</v>
      </c>
      <c r="E23" s="171">
        <v>6.1680580547539066</v>
      </c>
      <c r="F23" s="171">
        <v>15.453287371056843</v>
      </c>
      <c r="G23" s="172">
        <v>6.5268987462077606</v>
      </c>
      <c r="H23" s="173">
        <v>0</v>
      </c>
      <c r="I23" s="135">
        <v>37.612197038416603</v>
      </c>
    </row>
    <row r="24" spans="1:9" s="22" customFormat="1" ht="15" customHeight="1">
      <c r="A24" s="81" t="s">
        <v>48</v>
      </c>
      <c r="B24" s="170">
        <v>128.22695857639442</v>
      </c>
      <c r="C24" s="171">
        <v>193.36093950597527</v>
      </c>
      <c r="D24" s="171">
        <v>0</v>
      </c>
      <c r="E24" s="171">
        <v>72.916428157047775</v>
      </c>
      <c r="F24" s="171">
        <v>24.539074909768459</v>
      </c>
      <c r="G24" s="172">
        <v>107.35002090820259</v>
      </c>
      <c r="H24" s="173">
        <v>0</v>
      </c>
      <c r="I24" s="135">
        <v>526.39342205738853</v>
      </c>
    </row>
    <row r="25" spans="1:9" ht="15" customHeight="1">
      <c r="A25" s="81" t="s">
        <v>64</v>
      </c>
      <c r="B25" s="170">
        <v>7.1682773532680244</v>
      </c>
      <c r="C25" s="171">
        <v>0</v>
      </c>
      <c r="D25" s="171">
        <v>0</v>
      </c>
      <c r="E25" s="171">
        <v>2.5137648821570675</v>
      </c>
      <c r="F25" s="171">
        <v>7.754418821417447E-2</v>
      </c>
      <c r="G25" s="172">
        <v>76.225175344615536</v>
      </c>
      <c r="H25" s="173">
        <v>0</v>
      </c>
      <c r="I25" s="135">
        <v>85.984761768254799</v>
      </c>
    </row>
    <row r="26" spans="1:9" ht="15" customHeight="1">
      <c r="A26" s="81" t="s">
        <v>90</v>
      </c>
      <c r="B26" s="170">
        <v>0</v>
      </c>
      <c r="C26" s="171">
        <v>0</v>
      </c>
      <c r="D26" s="171">
        <v>0</v>
      </c>
      <c r="E26" s="171">
        <v>0</v>
      </c>
      <c r="F26" s="171">
        <v>19.805710816925135</v>
      </c>
      <c r="G26" s="172">
        <v>0</v>
      </c>
      <c r="H26" s="173">
        <v>0</v>
      </c>
      <c r="I26" s="135">
        <v>19.805710816925135</v>
      </c>
    </row>
    <row r="27" spans="1:9" ht="15" customHeight="1">
      <c r="A27" s="84" t="s">
        <v>94</v>
      </c>
      <c r="B27" s="174">
        <v>491.92112513090683</v>
      </c>
      <c r="C27" s="175">
        <v>8.0294279143921585</v>
      </c>
      <c r="D27" s="175">
        <v>0</v>
      </c>
      <c r="E27" s="175">
        <v>48.320730031797666</v>
      </c>
      <c r="F27" s="175">
        <v>115.33036454307774</v>
      </c>
      <c r="G27" s="176">
        <v>223.22510560364299</v>
      </c>
      <c r="H27" s="177">
        <v>0</v>
      </c>
      <c r="I27" s="136">
        <v>886.82675322381874</v>
      </c>
    </row>
    <row r="28" spans="1:9" ht="15" customHeight="1">
      <c r="A28" s="85" t="s">
        <v>28</v>
      </c>
      <c r="B28" s="178">
        <v>2377.31722433</v>
      </c>
      <c r="C28" s="179">
        <v>571.26214414999993</v>
      </c>
      <c r="D28" s="179">
        <v>413.57575547000005</v>
      </c>
      <c r="E28" s="179">
        <v>907.10318290000009</v>
      </c>
      <c r="F28" s="179">
        <v>588.32580888999996</v>
      </c>
      <c r="G28" s="180">
        <v>2688.1630341700002</v>
      </c>
      <c r="H28" s="181">
        <v>1325.14284292</v>
      </c>
      <c r="I28" s="137">
        <v>8870.8899928299998</v>
      </c>
    </row>
    <row r="29" spans="1:9" ht="15" customHeight="1">
      <c r="A29" s="86" t="s">
        <v>91</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2021-06-30T18:41:49Z</dcterms:modified>
</cp:coreProperties>
</file>