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0\2020 11 FRP\"/>
    </mc:Choice>
  </mc:AlternateContent>
  <bookViews>
    <workbookView xWindow="0" yWindow="0" windowWidth="20430" windowHeight="5295"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<sst xmlns="http://schemas.openxmlformats.org/spreadsheetml/2006/main" count="275" uniqueCount="154">
  <si>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</si>
  <si>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</si>
  <si>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</si>
  <si>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</si>
  <si>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</si>
  <si>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</si>
  <si>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</si>
  <si>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</si>
  <si>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</si>
  <si>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</si>
  <si>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</si>
  <si>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</si>
  <si>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</si>
  <si>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</si>
  <si>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</si>
  <si>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</si>
  <si>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</si>
  <si>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</si>
  <si>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</si>
  <si>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</si>
  <si>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</si>
  <si>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</si>
  <si>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</si>
  <si>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</si>
  <si>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</si>
  <si>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</si>
  <si>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</si>
  <si>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</si>
  <si>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</si>
  <si>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</si>
  <si>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</si>
  <si>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</si>
  <si>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</si>
  <si>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</si>
  <si>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</si>
  <si>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</si>
  <si>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</si>
  <si>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</si>
  <si>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</si>
  <si>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</si>
  <si>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</si>
  <si>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</si>
  <si>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</si>
  <si>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</si>
  <si>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</si>
  <si>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</si>
  <si>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</si>
  <si>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</si>
  <si>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</si>
  <si>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</si>
  <si>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</si>
  <si>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</si>
  <si>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</si>
  <si>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</si>
  <si>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</si>
  <si>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</si>
  <si>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</si>
  <si>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</si>
  <si>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</si>
  <si>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</si>
  <si>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</si>
  <si>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</si>
  <si>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</si>
  <si>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</si>
  <si>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</si>
  <si>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</si>
  <si>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</si>
  <si>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</si>
  <si>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</si>
  <si>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</si>
  <si>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2012 </t>
    </r>
    <r>
      <rPr>
        <b/>
        <vertAlign val="superscript"/>
        <sz val="11"/>
        <color theme="0"/>
        <rFont val="Calibri"/>
        <family val="2"/>
        <scheme val="minor"/>
      </rPr>
      <t>(1)</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</si>
  <si>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</si>
  <si>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</si>
  <si>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</si>
  <si>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</si>
  <si>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</si>
  <si>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</si>
  <si>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</si>
  <si>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</si>
  <si>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</si>
  <si>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</si>
  <si>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</si>
  <si>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</si>
  <si>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</si>
  <si>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</si>
  <si>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</si>
  <si>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</si>
  <si>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</si>
  <si>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</si>
  <si>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</si>
  <si>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</si>
  <si>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</si>
  <si>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</si>
  <si>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</si>
  <si>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</si>
  <si>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</si>
  <si>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</si>
  <si>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</si>
  <si>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</si>
  <si>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</si>
  <si>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 xml:space="preserve">(3) A partir de 2012, representa efectivo, efectivo equivalentes y transacciones no liquidadas. </t>
  </si>
  <si>
    <t>Desde el inicio</t>
  </si>
  <si>
    <t>T1</t>
  </si>
  <si>
    <t>CNY</t>
  </si>
  <si>
    <t>T2</t>
  </si>
  <si>
    <t>(b) Los retornos para MBS de agencias de EE.UU. y Bonos de alto rendimiento son calculados a partir del 22 de enero de 2019.</t>
  </si>
  <si>
    <t>T3</t>
  </si>
  <si>
    <t>Octubre</t>
  </si>
  <si>
    <t xml:space="preserve">T3 </t>
  </si>
  <si>
    <t xml:space="preserve">(1) Entre el 1° de enero y mediados de marzo se implementó la política de inversión que considera las siguientes clases de activos: bonos soberanos y otros activos relacionados, bonos indexados a inflación, bonos corporativos y acciones. </t>
  </si>
  <si>
    <t xml:space="preserve">(2) En línea con la nueva política de inversión definida a finales de 2017, el 22 de enero de 2019 se comenzó a invertir en MBS de Agencias de EE.UU. y en Bonos de Alto Rendimiento. </t>
  </si>
  <si>
    <t>(3) En octubre de 2020 se comienza a invertir en el Portafolio de Corto Plazo del FRP compuesto de Letras y Bonos Soberanos.</t>
  </si>
  <si>
    <t>(4) En enero de 2012 se inició la inversión en otros activos relacionados.</t>
  </si>
  <si>
    <r>
      <t xml:space="preserve">Bonos Soberanos y Otros Activos Relacionados </t>
    </r>
    <r>
      <rPr>
        <vertAlign val="superscript"/>
        <sz val="11"/>
        <color theme="1"/>
        <rFont val="Calibri"/>
        <family val="2"/>
        <scheme val="minor"/>
      </rPr>
      <t>(4)</t>
    </r>
  </si>
  <si>
    <r>
      <t xml:space="preserve">2019 </t>
    </r>
    <r>
      <rPr>
        <b/>
        <vertAlign val="superscript"/>
        <sz val="13"/>
        <color theme="0"/>
        <rFont val="Calibri"/>
        <family val="2"/>
        <scheme val="minor"/>
      </rPr>
      <t>(2)</t>
    </r>
  </si>
  <si>
    <t>Letras y Bonos Soberanos</t>
  </si>
  <si>
    <t>Total USD</t>
  </si>
  <si>
    <t>Largo Plazo</t>
  </si>
  <si>
    <t>Compuesto</t>
  </si>
  <si>
    <t>Largo plazo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</si>
  <si>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La  medición de la rentabilidad desde el inicio para la clase de activo Letras y Bonos Soberanos se calcula a partir del 1 de octubre de 2020. Para el retorno del portafolio total, tipo de cambio y retorno en pesos desde el inicio se calcula a partir del 31 de marzo de 2007.</t>
  </si>
  <si>
    <t xml:space="preserve">(d) Los retornos del portafolio de Corto Plazo se calculan a partir del 1 de octubre de 2020. </t>
  </si>
  <si>
    <t>(e) El retorno en CLP corresponde a la suma de la variación porcentual de la paridad peso-dólar al retorno en dólares.</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</si>
  <si>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</si>
  <si>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</si>
  <si>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</si>
  <si>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</si>
  <si>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</si>
  <si>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</si>
  <si>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</si>
  <si>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</si>
  <si>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</si>
  <si>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</si>
  <si>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</si>
  <si>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</si>
  <si>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</si>
  <si>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</si>
  <si>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</si>
  <si>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</si>
  <si>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</si>
  <si>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Noviembre</t>
  </si>
  <si>
    <t>Composición</t>
  </si>
  <si>
    <r>
      <t>Letras y Bonos Soberanos</t>
    </r>
    <r>
      <rPr>
        <vertAlign val="superscript"/>
        <sz val="13"/>
        <color theme="1"/>
        <rFont val="Calibri"/>
        <family val="2"/>
        <scheme val="minor"/>
      </rPr>
      <t xml:space="preserve"> (3)</t>
    </r>
  </si>
  <si>
    <t>Soberano</t>
  </si>
  <si>
    <r>
      <t>Soberano y Otros Activos Relacionados</t>
    </r>
    <r>
      <rPr>
        <vertAlign val="superscript"/>
        <sz val="13"/>
        <color theme="1"/>
        <rFont val="Calibri"/>
        <family val="2"/>
        <scheme val="minor"/>
      </rPr>
      <t>(2)</t>
    </r>
  </si>
  <si>
    <r>
      <t>Bancario</t>
    </r>
    <r>
      <rPr>
        <vertAlign val="superscript"/>
        <sz val="13"/>
        <color theme="1"/>
        <rFont val="Calibri"/>
        <family val="2"/>
        <scheme val="minor"/>
      </rPr>
      <t>(3)</t>
    </r>
  </si>
  <si>
    <r>
      <t>Total en CLP</t>
    </r>
    <r>
      <rPr>
        <b/>
        <vertAlign val="superscript"/>
        <sz val="12"/>
        <color theme="1"/>
        <rFont val="Calibri"/>
        <family val="2"/>
        <scheme val="minor"/>
      </rPr>
      <t>(e)</t>
    </r>
  </si>
  <si>
    <r>
      <t>Retornos</t>
    </r>
    <r>
      <rPr>
        <b/>
        <vertAlign val="superscript"/>
        <sz val="12"/>
        <color theme="0"/>
        <rFont val="Calibri"/>
        <family val="2"/>
        <scheme val="minor"/>
      </rPr>
      <t xml:space="preserve"> (a)</t>
    </r>
  </si>
  <si>
    <r>
      <t>Últimos 3 años anualizado</t>
    </r>
    <r>
      <rPr>
        <b/>
        <vertAlign val="superscript"/>
        <sz val="12"/>
        <color theme="0"/>
        <rFont val="Calibri"/>
        <family val="2"/>
        <scheme val="minor"/>
      </rPr>
      <t xml:space="preserve"> (b)</t>
    </r>
  </si>
  <si>
    <r>
      <t xml:space="preserve">Desde el Inicio </t>
    </r>
    <r>
      <rPr>
        <b/>
        <vertAlign val="superscript"/>
        <sz val="12"/>
        <color theme="0"/>
        <rFont val="Calibri"/>
        <family val="2"/>
        <scheme val="minor"/>
      </rPr>
      <t>(c)</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</si>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</sst>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3">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5"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6"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118"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0" fillId="2" borderId="0" xfId="2" applyNumberFormat="1" applyFont="1" applyFill="1" applyAlignment="1">
      <alignment horizontal="left" vertical="center"/>
    </xf>
    <xf numFmtId="0" fontId="120" fillId="2" borderId="0" xfId="0" applyFont="1" applyFill="1" applyAlignment="1">
      <alignment horizontal="left"/>
    </xf>
    <xf numFmtId="171" fontId="120" fillId="2" borderId="0" xfId="2" applyNumberFormat="1" applyFont="1" applyFill="1" applyBorder="1" applyAlignment="1">
      <alignment horizontal="left" vertical="center"/>
    </xf>
    <xf numFmtId="171" fontId="120" fillId="2" borderId="1" xfId="2" applyNumberFormat="1" applyFont="1" applyFill="1" applyBorder="1"/>
    <xf numFmtId="0" fontId="122" fillId="2" borderId="3" xfId="0" applyFont="1" applyFill="1" applyBorder="1" applyAlignment="1">
      <alignment horizontal="left"/>
    </xf>
    <xf numFmtId="171" fontId="12" fillId="2" borderId="0" xfId="2" applyNumberFormat="1" applyFont="1" applyFill="1" applyBorder="1"/>
    <xf numFmtId="0" fontId="0" fillId="2" borderId="0" xfId="0" applyFont="1" applyFill="1" applyBorder="1" applyAlignment="1">
      <alignment horizontal="left" vertical="center" wrapText="1"/>
    </xf>
    <xf numFmtId="0" fontId="122" fillId="2" borderId="0" xfId="0" applyFont="1" applyFill="1"/>
    <xf numFmtId="0" fontId="118" fillId="2" borderId="0" xfId="0" applyFont="1" applyFill="1"/>
    <xf numFmtId="0" fontId="121" fillId="3" borderId="0" xfId="0" applyFont="1" applyFill="1" applyBorder="1" applyAlignment="1">
      <alignment vertical="center" wrapText="1"/>
    </xf>
    <xf numFmtId="171" fontId="120" fillId="2" borderId="0" xfId="2" applyNumberFormat="1" applyFont="1" applyFill="1" applyBorder="1" applyAlignment="1">
      <alignment horizontal="center" vertical="center"/>
    </xf>
    <xf numFmtId="171" fontId="120" fillId="2" borderId="0" xfId="2" applyNumberFormat="1" applyFont="1" applyFill="1" applyAlignment="1">
      <alignment horizontal="center" vertical="center"/>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18" fillId="2" borderId="0" xfId="0" applyNumberFormat="1" applyFont="1" applyFill="1"/>
    <xf numFmtId="171" fontId="118" fillId="2" borderId="1" xfId="0" applyNumberFormat="1" applyFont="1" applyFill="1" applyBorder="1"/>
    <xf numFmtId="171" fontId="124" fillId="2" borderId="0" xfId="0" applyNumberFormat="1" applyFont="1" applyFill="1"/>
    <xf numFmtId="171" fontId="118" fillId="2" borderId="0" xfId="0" applyNumberFormat="1" applyFont="1" applyFill="1" applyAlignment="1">
      <alignment horizontal="center"/>
    </xf>
    <xf numFmtId="171" fontId="118" fillId="2" borderId="1" xfId="0" applyNumberFormat="1" applyFont="1" applyFill="1" applyBorder="1" applyAlignment="1">
      <alignment horizontal="center"/>
    </xf>
    <xf numFmtId="171" fontId="124" fillId="2" borderId="0" xfId="0" applyNumberFormat="1" applyFont="1" applyFill="1" applyAlignment="1">
      <alignment horizontal="center"/>
    </xf>
    <xf numFmtId="0" fontId="2" fillId="3" borderId="1" xfId="0" applyFont="1" applyFill="1" applyBorder="1" applyAlignment="1">
      <alignment horizontal="center"/>
    </xf>
    <xf numFmtId="4" fontId="126"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1" xfId="0" applyNumberFormat="1" applyFont="1" applyFill="1" applyBorder="1" applyAlignment="1">
      <alignment horizontal="right" indent="2"/>
    </xf>
    <xf numFmtId="4" fontId="122"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2" fontId="113" fillId="2" borderId="1" xfId="0" applyNumberFormat="1" applyFont="1" applyFill="1" applyBorder="1" applyAlignment="1">
      <alignment horizontal="right" indent="2"/>
    </xf>
    <xf numFmtId="40" fontId="119" fillId="2" borderId="0" xfId="0" applyNumberFormat="1" applyFont="1" applyFill="1" applyBorder="1" applyAlignment="1">
      <alignment horizontal="right" indent="1"/>
    </xf>
    <xf numFmtId="0" fontId="2" fillId="3" borderId="1" xfId="0" applyFont="1" applyFill="1" applyBorder="1" applyAlignment="1">
      <alignment horizontal="center"/>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49" fontId="0" fillId="2" borderId="0" xfId="0" applyNumberFormat="1" applyFill="1"/>
    <xf numFmtId="49" fontId="9" fillId="0" borderId="0" xfId="0" applyNumberFormat="1" applyFont="1" applyAlignment="1">
      <alignment vertical="center"/>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2" fillId="2" borderId="0" xfId="2" applyNumberFormat="1" applyFont="1" applyFill="1"/>
    <xf numFmtId="0" fontId="120" fillId="2" borderId="0" xfId="0" applyFont="1" applyFill="1"/>
    <xf numFmtId="0" fontId="122" fillId="2" borderId="1" xfId="0" applyFont="1" applyFill="1" applyBorder="1"/>
    <xf numFmtId="0" fontId="122" fillId="2" borderId="1" xfId="2" applyNumberFormat="1" applyFont="1" applyFill="1" applyBorder="1"/>
    <xf numFmtId="171" fontId="122"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1" fillId="3" borderId="41" xfId="0" applyFont="1" applyFill="1" applyBorder="1" applyAlignment="1">
      <alignment vertical="center" wrapText="1"/>
    </xf>
    <xf numFmtId="0" fontId="121" fillId="3" borderId="42" xfId="0" applyFont="1" applyFill="1" applyBorder="1" applyAlignment="1">
      <alignment vertical="center" wrapText="1"/>
    </xf>
    <xf numFmtId="0" fontId="117" fillId="3" borderId="49" xfId="0" applyFont="1" applyFill="1" applyBorder="1" applyAlignment="1">
      <alignment horizontal="center" vertical="center" wrapText="1"/>
    </xf>
    <xf numFmtId="0" fontId="121" fillId="3" borderId="49" xfId="0" applyFont="1" applyFill="1" applyBorder="1" applyAlignment="1">
      <alignment horizontal="center" vertical="center"/>
    </xf>
    <xf numFmtId="39" fontId="120" fillId="2" borderId="0" xfId="1" applyNumberFormat="1" applyFont="1" applyFill="1" applyAlignment="1">
      <alignment horizontal="center" vertical="center"/>
    </xf>
    <xf numFmtId="39" fontId="120" fillId="2" borderId="1" xfId="1" applyNumberFormat="1" applyFont="1" applyFill="1" applyBorder="1" applyAlignment="1">
      <alignment horizontal="center" vertical="center"/>
    </xf>
    <xf numFmtId="39" fontId="122" fillId="2" borderId="3" xfId="1" applyNumberFormat="1" applyFont="1" applyFill="1" applyBorder="1" applyAlignment="1">
      <alignment horizontal="center" vertical="center"/>
    </xf>
    <xf numFmtId="39" fontId="120" fillId="2" borderId="41" xfId="1" applyNumberFormat="1" applyFont="1" applyFill="1" applyBorder="1" applyAlignment="1">
      <alignment horizontal="center" vertical="center"/>
    </xf>
    <xf numFmtId="39" fontId="120" fillId="2" borderId="0" xfId="1" applyNumberFormat="1" applyFont="1" applyFill="1" applyBorder="1" applyAlignment="1">
      <alignment horizontal="center" vertical="center"/>
    </xf>
    <xf numFmtId="39" fontId="120" fillId="2" borderId="42" xfId="1" applyNumberFormat="1" applyFont="1" applyFill="1" applyBorder="1" applyAlignment="1">
      <alignment horizontal="center" vertical="center"/>
    </xf>
    <xf numFmtId="39" fontId="120" fillId="2" borderId="39" xfId="1" applyNumberFormat="1" applyFont="1" applyFill="1" applyBorder="1" applyAlignment="1">
      <alignment horizontal="center" vertical="center"/>
    </xf>
    <xf numFmtId="39" fontId="120" fillId="2" borderId="51" xfId="1" applyNumberFormat="1" applyFont="1" applyFill="1" applyBorder="1" applyAlignment="1">
      <alignment horizontal="center" vertical="center"/>
    </xf>
    <xf numFmtId="39" fontId="120" fillId="2" borderId="52" xfId="1" applyNumberFormat="1" applyFont="1" applyFill="1" applyBorder="1" applyAlignment="1">
      <alignment horizontal="center" vertical="center"/>
    </xf>
    <xf numFmtId="39" fontId="120" fillId="2" borderId="40" xfId="1" applyNumberFormat="1" applyFont="1" applyFill="1" applyBorder="1" applyAlignment="1">
      <alignment horizontal="center" vertical="center"/>
    </xf>
    <xf numFmtId="39" fontId="122" fillId="2" borderId="53" xfId="1" applyNumberFormat="1" applyFont="1" applyFill="1" applyBorder="1" applyAlignment="1">
      <alignment horizontal="center" vertical="center"/>
    </xf>
    <xf numFmtId="39" fontId="122" fillId="2" borderId="54" xfId="1" applyNumberFormat="1" applyFont="1" applyFill="1" applyBorder="1" applyAlignment="1">
      <alignment horizontal="center" vertical="center"/>
    </xf>
    <xf numFmtId="39" fontId="122" fillId="2" borderId="55" xfId="1"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left" vertical="center" wrapText="1"/>
    </xf>
    <xf numFmtId="0" fontId="121" fillId="3" borderId="0" xfId="0" applyFont="1" applyFill="1" applyAlignment="1">
      <alignment horizontal="center" vertical="center"/>
    </xf>
    <xf numFmtId="0" fontId="2" fillId="3" borderId="0" xfId="0" applyFont="1" applyFill="1" applyBorder="1" applyAlignment="1">
      <alignment horizont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21"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0" xfId="0" applyFont="1" applyFill="1" applyAlignment="1">
      <alignment horizontal="left" vertical="center"/>
    </xf>
    <xf numFmtId="0" fontId="13" fillId="0" borderId="0" xfId="0" applyFont="1" applyAlignment="1">
      <alignment horizontal="left" wrapText="1"/>
    </xf>
    <xf numFmtId="49" fontId="9" fillId="2" borderId="3" xfId="0" applyNumberFormat="1"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1" fillId="3" borderId="0" xfId="0" applyFont="1" applyFill="1" applyBorder="1" applyAlignment="1">
      <alignment horizontal="center" vertical="center" wrapText="1"/>
    </xf>
    <xf numFmtId="0" fontId="120" fillId="2" borderId="0" xfId="0" applyFont="1" applyFill="1" applyBorder="1" applyAlignment="1">
      <alignment horizontal="left" vertical="center" wrapText="1"/>
    </xf>
    <xf numFmtId="0" fontId="121" fillId="3" borderId="41" xfId="0" applyFont="1" applyFill="1" applyBorder="1" applyAlignment="1">
      <alignment horizontal="center" vertical="center" wrapText="1"/>
    </xf>
    <xf numFmtId="0" fontId="121" fillId="3" borderId="42" xfId="0" applyFont="1" applyFill="1" applyBorder="1" applyAlignment="1">
      <alignment horizontal="center" vertical="center" wrapText="1"/>
    </xf>
    <xf numFmtId="0" fontId="121" fillId="3" borderId="0" xfId="0" applyFont="1" applyFill="1" applyBorder="1" applyAlignment="1">
      <alignment horizontal="left" vertical="center"/>
    </xf>
    <xf numFmtId="0" fontId="117" fillId="3" borderId="46" xfId="0" applyFont="1" applyFill="1" applyBorder="1" applyAlignment="1">
      <alignment horizontal="center" vertical="center" wrapText="1"/>
    </xf>
    <xf numFmtId="0" fontId="117" fillId="3" borderId="47"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17" fillId="3" borderId="41" xfId="0" applyFont="1" applyFill="1" applyBorder="1" applyAlignment="1">
      <alignment horizontal="center" vertical="center" wrapText="1"/>
    </xf>
    <xf numFmtId="0" fontId="117" fillId="3" borderId="42" xfId="0" applyFont="1" applyFill="1" applyBorder="1" applyAlignment="1">
      <alignment horizontal="left" vertical="center"/>
    </xf>
    <xf numFmtId="0" fontId="117"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7" fillId="3" borderId="45" xfId="0" applyFont="1" applyFill="1" applyBorder="1" applyAlignment="1">
      <alignment horizontal="center" vertical="center" wrapText="1"/>
    </xf>
    <xf numFmtId="0" fontId="117" fillId="3" borderId="2" xfId="0" applyFont="1" applyFill="1" applyBorder="1" applyAlignment="1">
      <alignment horizontal="center" vertical="center" wrapText="1"/>
    </xf>
    <xf numFmtId="0" fontId="117" fillId="3" borderId="43"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21" fillId="3" borderId="46" xfId="0" applyFont="1" applyFill="1" applyBorder="1" applyAlignment="1">
      <alignment horizontal="center" vertical="center"/>
    </xf>
    <xf numFmtId="0" fontId="121" fillId="3" borderId="47" xfId="0" applyFont="1" applyFill="1" applyBorder="1" applyAlignment="1">
      <alignment horizontal="center" vertical="center"/>
    </xf>
    <xf numFmtId="0" fontId="121" fillId="3" borderId="48" xfId="0" applyFont="1" applyFill="1" applyBorder="1" applyAlignment="1">
      <alignment horizontal="center" vertical="center"/>
    </xf>
    <xf numFmtId="0" fontId="121" fillId="3" borderId="1" xfId="0" applyFont="1" applyFill="1" applyBorder="1" applyAlignment="1">
      <alignment horizontal="center" vertical="center" wrapText="1"/>
    </xf>
    <xf numFmtId="0" fontId="121" fillId="3" borderId="43" xfId="0" applyFont="1" applyFill="1" applyBorder="1" applyAlignment="1">
      <alignment horizontal="center" vertical="center" wrapText="1"/>
    </xf>
    <xf numFmtId="0" fontId="121" fillId="3" borderId="40" xfId="0" applyFont="1" applyFill="1" applyBorder="1" applyAlignment="1">
      <alignment horizontal="center" vertical="center" wrapText="1"/>
    </xf>
    <xf numFmtId="4" fontId="126" fillId="2" borderId="0" xfId="0" applyNumberFormat="1" applyFont="1" applyFill="1" applyBorder="1" applyAlignment="1">
      <alignment horizontal="right" indent="2"/>
    </xf>
    <xf numFmtId="0" fontId="121" fillId="3" borderId="42" xfId="0" applyFont="1" applyFill="1" applyBorder="1" applyAlignment="1">
      <alignment horizontal="left" vertical="center"/>
    </xf>
    <xf numFmtId="0" fontId="121" fillId="3" borderId="56" xfId="0" applyFont="1" applyFill="1" applyBorder="1" applyAlignment="1">
      <alignment horizontal="left" vertical="center"/>
    </xf>
    <xf numFmtId="0" fontId="121" fillId="3" borderId="49" xfId="0" applyFont="1" applyFill="1" applyBorder="1"/>
    <xf numFmtId="0" fontId="121" fillId="3" borderId="57" xfId="0" applyFont="1" applyFill="1" applyBorder="1" applyAlignment="1">
      <alignment horizontal="left" vertical="center"/>
    </xf>
    <xf numFmtId="0" fontId="121" fillId="3" borderId="42" xfId="0" applyFont="1" applyFill="1" applyBorder="1"/>
    <xf numFmtId="0" fontId="120" fillId="2" borderId="42" xfId="0" applyFont="1" applyFill="1" applyBorder="1"/>
    <xf numFmtId="0" fontId="121" fillId="3" borderId="42" xfId="0" applyFont="1" applyFill="1" applyBorder="1" applyAlignment="1">
      <alignment vertical="center"/>
    </xf>
    <xf numFmtId="0" fontId="121" fillId="3" borderId="56" xfId="0" applyFont="1" applyFill="1" applyBorder="1" applyAlignment="1">
      <alignment vertical="center"/>
    </xf>
    <xf numFmtId="0" fontId="121" fillId="3" borderId="49" xfId="0" applyFont="1" applyFill="1" applyBorder="1" applyAlignment="1">
      <alignment vertical="center"/>
    </xf>
    <xf numFmtId="0" fontId="120" fillId="2" borderId="54" xfId="0" applyFont="1" applyFill="1" applyBorder="1"/>
    <xf numFmtId="0" fontId="122" fillId="2" borderId="54" xfId="0" applyFont="1" applyFill="1" applyBorder="1"/>
    <xf numFmtId="4" fontId="122" fillId="2" borderId="0" xfId="0" applyNumberFormat="1" applyFont="1" applyFill="1" applyBorder="1" applyAlignment="1">
      <alignment horizontal="right" indent="2"/>
    </xf>
    <xf numFmtId="10" fontId="118" fillId="2" borderId="37" xfId="2" applyNumberFormat="1" applyFont="1" applyFill="1" applyBorder="1" applyAlignment="1">
      <alignment horizontal="center"/>
    </xf>
    <xf numFmtId="10" fontId="118" fillId="2" borderId="0" xfId="2" applyNumberFormat="1" applyFont="1" applyFill="1" applyBorder="1" applyAlignment="1">
      <alignment horizontal="center"/>
    </xf>
    <xf numFmtId="10" fontId="124" fillId="2" borderId="1" xfId="2" applyNumberFormat="1" applyFont="1" applyFill="1" applyBorder="1" applyAlignment="1">
      <alignment horizontal="center"/>
    </xf>
    <xf numFmtId="10" fontId="124" fillId="0" borderId="0" xfId="0" applyNumberFormat="1" applyFont="1" applyAlignment="1">
      <alignment horizontal="center"/>
    </xf>
    <xf numFmtId="10" fontId="124" fillId="2" borderId="3" xfId="2" applyNumberFormat="1" applyFont="1" applyFill="1" applyBorder="1" applyAlignment="1">
      <alignment horizontal="center"/>
    </xf>
    <xf numFmtId="0" fontId="118" fillId="2" borderId="41" xfId="0" applyFont="1" applyFill="1" applyBorder="1" applyAlignment="1"/>
    <xf numFmtId="0" fontId="124" fillId="2" borderId="51" xfId="0" applyFont="1" applyFill="1" applyBorder="1" applyAlignment="1"/>
    <xf numFmtId="173" fontId="117" fillId="3" borderId="0" xfId="0" applyNumberFormat="1" applyFont="1" applyFill="1" applyAlignment="1">
      <alignment horizontal="center" vertical="center"/>
    </xf>
    <xf numFmtId="49" fontId="117" fillId="3" borderId="0" xfId="0" applyNumberFormat="1" applyFont="1" applyFill="1" applyAlignment="1">
      <alignment horizontal="center" vertical="center" wrapText="1"/>
    </xf>
    <xf numFmtId="173" fontId="117" fillId="3" borderId="2" xfId="0" applyNumberFormat="1" applyFont="1" applyFill="1" applyBorder="1" applyAlignment="1">
      <alignment horizontal="center" vertical="center"/>
    </xf>
    <xf numFmtId="49" fontId="117" fillId="3" borderId="2" xfId="0" applyNumberFormat="1" applyFont="1" applyFill="1" applyBorder="1" applyAlignment="1">
      <alignment horizontal="center" vertical="center" wrapText="1"/>
    </xf>
    <xf numFmtId="0" fontId="117" fillId="3" borderId="0" xfId="0" applyFont="1" applyFill="1" applyAlignment="1">
      <alignment horizontal="left" vertical="center" wrapText="1"/>
    </xf>
    <xf numFmtId="0" fontId="117" fillId="3" borderId="38" xfId="0" applyFont="1" applyFill="1" applyBorder="1" applyAlignment="1">
      <alignment horizontal="left" vertical="center" wrapText="1"/>
    </xf>
    <xf numFmtId="0" fontId="117" fillId="3" borderId="37" xfId="0" applyFont="1" applyFill="1" applyBorder="1" applyAlignment="1">
      <alignment horizontal="left" vertical="center"/>
    </xf>
    <xf numFmtId="0" fontId="117" fillId="3" borderId="38" xfId="0" applyFont="1" applyFill="1" applyBorder="1" applyAlignment="1">
      <alignment horizontal="left" vertical="center"/>
    </xf>
    <xf numFmtId="0" fontId="117" fillId="3" borderId="0" xfId="0" applyFont="1" applyFill="1" applyAlignment="1">
      <alignment horizontal="left" vertical="center"/>
    </xf>
    <xf numFmtId="0" fontId="117" fillId="3" borderId="1" xfId="0" applyFont="1" applyFill="1" applyBorder="1" applyAlignment="1">
      <alignment horizontal="left" vertical="center"/>
    </xf>
    <xf numFmtId="0" fontId="118" fillId="2" borderId="0" xfId="0" applyFont="1" applyFill="1" applyBorder="1" applyAlignment="1">
      <alignment vertical="center" wrapText="1"/>
    </xf>
    <xf numFmtId="0" fontId="118" fillId="2" borderId="41" xfId="0" applyFont="1" applyFill="1" applyBorder="1" applyAlignment="1">
      <alignment vertical="center" wrapText="1"/>
    </xf>
    <xf numFmtId="0" fontId="124" fillId="2" borderId="1" xfId="0" applyFont="1" applyFill="1" applyBorder="1" applyAlignment="1">
      <alignment vertical="center" wrapText="1"/>
    </xf>
    <xf numFmtId="0" fontId="118" fillId="2" borderId="53" xfId="0" applyFont="1" applyFill="1" applyBorder="1" applyAlignment="1">
      <alignment vertical="center" wrapText="1"/>
    </xf>
    <xf numFmtId="0" fontId="124" fillId="2" borderId="51" xfId="0" applyFont="1" applyFill="1" applyBorder="1" applyAlignment="1">
      <alignment vertical="center" wrapText="1"/>
    </xf>
    <xf numFmtId="0" fontId="124" fillId="2" borderId="53" xfId="0" applyFont="1" applyFill="1" applyBorder="1" applyAlignment="1">
      <alignment vertical="center" wrapText="1"/>
    </xf>
    <xf numFmtId="0" fontId="117" fillId="3" borderId="0" xfId="0" applyFont="1" applyFill="1" applyBorder="1" applyAlignment="1">
      <alignment horizontal="left" vertical="center" wrapText="1"/>
    </xf>
    <xf numFmtId="49" fontId="117" fillId="3" borderId="0" xfId="0" applyNumberFormat="1" applyFont="1" applyFill="1" applyBorder="1" applyAlignment="1">
      <alignment horizontal="left" vertical="center" wrapText="1"/>
    </xf>
    <xf numFmtId="49" fontId="117" fillId="3" borderId="1" xfId="0" applyNumberFormat="1" applyFont="1" applyFill="1" applyBorder="1" applyAlignment="1">
      <alignment horizontal="left"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680357</xdr:colOff>
      <xdr:row>45</xdr:row>
      <xdr:rowOff>95250</xdr:rowOff>
    </xdr:from>
    <xdr:to>
      <xdr:col>9</xdr:col>
      <xdr:colOff>876368</xdr:colOff>
      <xdr:row>59</xdr:row>
      <xdr:rowOff>78025</xdr:rowOff>
    </xdr:to>
    <xdr:pic>
      <xdr:nvPicPr>
        <xdr:cNvPr id="2" name="Imagen 1"/>
        <xdr:cNvPicPr>
          <a:picLocks noChangeAspect="1"/>
        </xdr:cNvPicPr>
      </xdr:nvPicPr>
      <xdr:blipFill>
        <a:blip xmlns:r="http://schemas.openxmlformats.org/officeDocument/2006/relationships" r:embed="rId1"/>
        <a:stretch>
          <a:fillRect/>
        </a:stretch>
      </xdr:blipFill>
      <xdr:spPr>
        <a:xfrm>
          <a:off x="2231571" y="9511393"/>
          <a:ext cx="8659654" cy="2649775"/>
        </a:xfrm>
        <a:prstGeom prst="rect">
          <a:avLst/>
        </a:prstGeom>
      </xdr:spPr>
    </xdr:pic>
    <xdr:clientData/>
  </xdr:twoCellAnchor>
  <xdr:twoCellAnchor editAs="oneCell">
    <xdr:from>
      <xdr:col>2</xdr:col>
      <xdr:colOff>857250</xdr:colOff>
      <xdr:row>62</xdr:row>
      <xdr:rowOff>95250</xdr:rowOff>
    </xdr:from>
    <xdr:to>
      <xdr:col>10</xdr:col>
      <xdr:colOff>617976</xdr:colOff>
      <xdr:row>80</xdr:row>
      <xdr:rowOff>66215</xdr:rowOff>
    </xdr:to>
    <xdr:pic>
      <xdr:nvPicPr>
        <xdr:cNvPr id="3" name="Imagen 2"/>
        <xdr:cNvPicPr>
          <a:picLocks noChangeAspect="1"/>
        </xdr:cNvPicPr>
      </xdr:nvPicPr>
      <xdr:blipFill>
        <a:blip xmlns:r="http://schemas.openxmlformats.org/officeDocument/2006/relationships" r:embed="rId2"/>
        <a:stretch>
          <a:fillRect/>
        </a:stretch>
      </xdr:blipFill>
      <xdr:spPr>
        <a:xfrm>
          <a:off x="2408464" y="12749893"/>
          <a:ext cx="9190476" cy="33999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R82"/>
  <sheetViews>
    <sheetView tabSelected="1" topLeftCell="B1" zoomScale="70" zoomScaleNormal="70" workbookViewId="0">
      <selection activeCell="B14" sqref="B14"/>
    </sheetView>
  </sheetViews>
  <sheetFormatPr baseColWidth="10" defaultColWidth="9.5703125" defaultRowHeight="15" zeroHeight="1"/>
  <cols>
    <col min="1" max="1" width="9.5703125" style="25"/>
    <col min="2" max="2" width="13.5703125" style="25" bestFit="1" customWidth="1"/>
    <col min="3" max="3" width="41.710937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5.42578125" style="25" bestFit="1" customWidth="1"/>
    <col min="14" max="14" width="15" style="25" bestFit="1" customWidth="1"/>
    <col min="15" max="15" width="14" style="25" bestFit="1" customWidth="1"/>
    <col min="16" max="16" width="13.5703125" style="25" bestFit="1" customWidth="1"/>
    <col min="17" max="17" width="18.28515625" style="25" bestFit="1" customWidth="1"/>
    <col min="18"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AC1" s="26"/>
      <c r="AD1" s="26"/>
      <c r="AE1" s="26"/>
      <c r="AF1" s="26"/>
      <c r="AG1" s="26"/>
      <c r="AH1" s="26"/>
      <c r="AI1" s="26"/>
    </row>
    <row r="2" spans="2:35">
      <c r="AA2" s="27"/>
      <c r="AB2" s="27"/>
      <c r="AC2" s="26"/>
      <c r="AD2" s="26"/>
      <c r="AE2" s="26"/>
      <c r="AF2" s="26"/>
      <c r="AG2" s="26"/>
      <c r="AH2" s="26"/>
      <c r="AI2" s="26"/>
    </row>
    <row r="3" spans="2:35">
      <c r="AA3" s="27"/>
      <c r="AB3" s="27"/>
      <c r="AC3" s="26"/>
      <c r="AD3" s="26"/>
      <c r="AE3" s="26"/>
      <c r="AF3" s="26"/>
      <c r="AG3" s="26"/>
      <c r="AH3" s="26"/>
      <c r="AI3" s="26"/>
    </row>
    <row r="4" spans="2:35" ht="15" customHeight="1">
      <c r="B4" s="162" t="s">
        <v>72</v>
      </c>
      <c r="C4" s="28" t="s">
        <v>51</v>
      </c>
      <c r="D4" s="166">
        <v>2012</v>
      </c>
      <c r="E4" s="166">
        <v>2013</v>
      </c>
      <c r="F4" s="166">
        <v>2014</v>
      </c>
      <c r="G4" s="166">
        <v>2015</v>
      </c>
      <c r="H4" s="166">
        <v>2016</v>
      </c>
      <c r="I4" s="166">
        <v>2017</v>
      </c>
      <c r="J4" s="166">
        <v>2018</v>
      </c>
      <c r="K4" s="166">
        <v>2019</v>
      </c>
      <c r="L4" s="161">
        <v>2020</v>
      </c>
      <c r="M4" s="161"/>
      <c r="N4" s="161"/>
      <c r="O4" s="161"/>
      <c r="P4" s="161"/>
      <c r="Q4" s="168" t="s">
        <v>101</v>
      </c>
    </row>
    <row r="5" spans="2:35">
      <c r="B5" s="163"/>
      <c r="C5" s="29" t="s">
        <v>69</v>
      </c>
      <c r="D5" s="167"/>
      <c r="E5" s="167"/>
      <c r="F5" s="167"/>
      <c r="G5" s="167"/>
      <c r="H5" s="167"/>
      <c r="I5" s="167"/>
      <c r="J5" s="167"/>
      <c r="K5" s="167"/>
      <c r="L5" s="30" t="s">
        <v>102</v>
      </c>
      <c r="M5" s="30" t="s">
        <v>104</v>
      </c>
      <c r="N5" s="102" t="s">
        <v>106</v>
      </c>
      <c r="O5" s="111" t="s">
        <v>107</v>
      </c>
      <c r="P5" s="157" t="s">
        <v>140</v>
      </c>
      <c r="Q5" s="169"/>
    </row>
    <row r="6" spans="2:35" ht="18.75">
      <c r="B6" s="1"/>
      <c r="C6" s="27" t="s">
        <v>151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9922.519412040001</v>
      </c>
      <c r="N6" s="31">
        <v>10786.569535629998</v>
      </c>
      <c r="O6" s="31">
        <v>11239.22232361</v>
      </c>
      <c r="P6" s="31">
        <v>9614.0286652900013</v>
      </c>
      <c r="Q6" s="31">
        <v>0</v>
      </c>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0</v>
      </c>
      <c r="Q7" s="31">
        <v>9477.1250484366919</v>
      </c>
    </row>
    <row r="8" spans="2:35" ht="15.75">
      <c r="B8" s="59"/>
      <c r="C8" s="27" t="s">
        <v>5</v>
      </c>
      <c r="D8" s="31">
        <v>0</v>
      </c>
      <c r="E8" s="31">
        <v>0</v>
      </c>
      <c r="F8" s="31">
        <v>0</v>
      </c>
      <c r="G8" s="31">
        <v>0</v>
      </c>
      <c r="H8" s="31">
        <v>0</v>
      </c>
      <c r="I8" s="31">
        <v>-313.94659704000003</v>
      </c>
      <c r="J8" s="31">
        <v>-525.05266658000005</v>
      </c>
      <c r="K8" s="31">
        <v>-576.50961198000005</v>
      </c>
      <c r="L8" s="31">
        <v>0</v>
      </c>
      <c r="M8" s="31">
        <v>0</v>
      </c>
      <c r="N8" s="31">
        <v>0</v>
      </c>
      <c r="O8" s="31">
        <v>-1576.47523948</v>
      </c>
      <c r="P8" s="31">
        <v>0</v>
      </c>
      <c r="Q8" s="31">
        <v>-2991.9841150800003</v>
      </c>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62.589644699999994</v>
      </c>
      <c r="M9" s="31">
        <v>61.945638790000004</v>
      </c>
      <c r="N9" s="31">
        <v>59.358394410000002</v>
      </c>
      <c r="O9" s="31">
        <v>10.672971689999999</v>
      </c>
      <c r="P9" s="31">
        <v>12.318593920000001</v>
      </c>
      <c r="Q9" s="31">
        <v>2122.1554726739996</v>
      </c>
    </row>
    <row r="10" spans="2:35">
      <c r="B10" s="32">
        <v>8.8455930000122862E-2</v>
      </c>
      <c r="C10" s="27" t="s">
        <v>153</v>
      </c>
      <c r="D10" s="31">
        <v>150.87044336000048</v>
      </c>
      <c r="E10" s="32">
        <v>-94.602380550000873</v>
      </c>
      <c r="F10" s="32">
        <v>-75.898360736687209</v>
      </c>
      <c r="G10" s="31">
        <v>-485.18846818999873</v>
      </c>
      <c r="H10" s="32">
        <v>94.44553476999954</v>
      </c>
      <c r="I10" s="31">
        <v>754.8105199699985</v>
      </c>
      <c r="J10" s="31">
        <v>-581.1889939999993</v>
      </c>
      <c r="K10" s="31">
        <v>903.78776898000069</v>
      </c>
      <c r="L10" s="31">
        <v>-950.55374137000058</v>
      </c>
      <c r="M10" s="31">
        <v>804.19743608999852</v>
      </c>
      <c r="N10" s="31">
        <v>395.15917136000098</v>
      </c>
      <c r="O10" s="31">
        <v>-58.434199999999691</v>
      </c>
      <c r="P10" s="31">
        <v>352.17574717000025</v>
      </c>
      <c r="Q10" s="31">
        <v>1415.2786382693098</v>
      </c>
    </row>
    <row r="11" spans="2:35" ht="18.75">
      <c r="B11" s="32"/>
      <c r="C11" s="33" t="s">
        <v>152</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-1.6005700599999999</v>
      </c>
      <c r="M11" s="60">
        <v>-2.0929512900000002</v>
      </c>
      <c r="N11" s="60">
        <v>-1.86477779</v>
      </c>
      <c r="O11" s="60">
        <v>-0.95719052999999998</v>
      </c>
      <c r="P11" s="60">
        <v>-1.1417718399999999</v>
      </c>
      <c r="Q11" s="109">
        <v>-45.193809760000001</v>
      </c>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62">
        <v>9922.519412040001</v>
      </c>
      <c r="M12" s="62">
        <v>10786.569535629998</v>
      </c>
      <c r="N12" s="110">
        <v>11239.22232361</v>
      </c>
      <c r="O12" s="110">
        <v>9614.0286652900013</v>
      </c>
      <c r="P12" s="110">
        <v>9977.3812345400002</v>
      </c>
      <c r="Q12" s="62">
        <v>9977.381234540002</v>
      </c>
    </row>
    <row r="13" spans="2:35" ht="15" customHeight="1">
      <c r="C13" s="171" t="s">
        <v>98</v>
      </c>
      <c r="D13" s="171"/>
      <c r="E13" s="171"/>
      <c r="F13" s="171"/>
      <c r="G13" s="171"/>
      <c r="H13" s="171"/>
      <c r="I13" s="171"/>
      <c r="J13" s="63"/>
      <c r="K13" s="63"/>
      <c r="L13" s="63"/>
      <c r="M13" s="63"/>
      <c r="N13" s="63"/>
      <c r="O13" s="63"/>
      <c r="P13" s="63"/>
      <c r="Q13" s="63"/>
      <c r="R13" s="63"/>
      <c r="S13" s="63"/>
      <c r="T13" s="63"/>
      <c r="U13" s="63"/>
    </row>
    <row r="14" spans="2:35" ht="27.75" customHeight="1">
      <c r="C14" s="172" t="s">
        <v>99</v>
      </c>
      <c r="D14" s="172"/>
      <c r="E14" s="172"/>
      <c r="F14" s="172"/>
      <c r="G14" s="172"/>
      <c r="H14" s="172"/>
      <c r="I14" s="172"/>
      <c r="J14" s="172"/>
      <c r="K14" s="172"/>
      <c r="L14" s="172"/>
      <c r="M14" s="172"/>
      <c r="N14" s="172"/>
      <c r="O14" s="172"/>
      <c r="P14" s="172"/>
      <c r="Q14" s="172"/>
      <c r="R14" s="172"/>
      <c r="S14" s="172"/>
      <c r="T14" s="172"/>
      <c r="U14" s="172"/>
      <c r="V14" s="172"/>
      <c r="W14" s="172"/>
      <c r="X14" s="172"/>
    </row>
    <row r="15" spans="2:35">
      <c r="C15" s="27"/>
      <c r="D15" s="27"/>
      <c r="E15" s="27"/>
      <c r="F15" s="27"/>
      <c r="H15" s="27"/>
      <c r="I15" s="26"/>
      <c r="J15" s="26"/>
      <c r="K15" s="26"/>
      <c r="L15" s="26"/>
      <c r="M15" s="26"/>
      <c r="N15" s="26"/>
      <c r="O15" s="26"/>
      <c r="P15" s="26"/>
      <c r="Q15" s="26"/>
    </row>
    <row r="16" spans="2:35" ht="15" customHeight="1">
      <c r="B16" s="215" t="s">
        <v>141</v>
      </c>
      <c r="C16" s="64" t="s">
        <v>17</v>
      </c>
      <c r="D16" s="166" t="s">
        <v>70</v>
      </c>
      <c r="E16" s="166">
        <v>2013</v>
      </c>
      <c r="F16" s="168">
        <v>2014</v>
      </c>
      <c r="G16" s="170">
        <v>2015</v>
      </c>
      <c r="H16" s="170">
        <v>2016</v>
      </c>
      <c r="I16" s="168">
        <v>2017</v>
      </c>
      <c r="J16" s="166">
        <v>2018</v>
      </c>
      <c r="K16" s="160" t="s">
        <v>114</v>
      </c>
      <c r="L16" s="160">
        <v>2020</v>
      </c>
      <c r="M16" s="160"/>
      <c r="N16" s="160"/>
      <c r="O16" s="160"/>
      <c r="P16" s="160"/>
    </row>
    <row r="17" spans="2:19" ht="18" customHeight="1">
      <c r="B17" s="216"/>
      <c r="C17" s="29" t="s">
        <v>0</v>
      </c>
      <c r="D17" s="167"/>
      <c r="E17" s="167"/>
      <c r="F17" s="169"/>
      <c r="G17" s="167"/>
      <c r="H17" s="167"/>
      <c r="I17" s="169"/>
      <c r="J17" s="167"/>
      <c r="K17" s="164"/>
      <c r="L17" s="30" t="s">
        <v>102</v>
      </c>
      <c r="M17" s="30" t="s">
        <v>104</v>
      </c>
      <c r="N17" s="102" t="s">
        <v>108</v>
      </c>
      <c r="O17" s="111" t="s">
        <v>107</v>
      </c>
      <c r="P17" s="157" t="s">
        <v>140</v>
      </c>
    </row>
    <row r="18" spans="2:19" ht="18.75">
      <c r="B18" s="217" t="s">
        <v>138</v>
      </c>
      <c r="C18" s="27" t="s">
        <v>142</v>
      </c>
      <c r="D18" s="65" t="s">
        <v>13</v>
      </c>
      <c r="E18" s="65" t="s">
        <v>13</v>
      </c>
      <c r="F18" s="66" t="s">
        <v>13</v>
      </c>
      <c r="G18" s="66" t="s">
        <v>13</v>
      </c>
      <c r="H18" s="66" t="s">
        <v>13</v>
      </c>
      <c r="I18" s="66" t="s">
        <v>13</v>
      </c>
      <c r="J18" s="66" t="s">
        <v>13</v>
      </c>
      <c r="K18" s="67" t="s">
        <v>13</v>
      </c>
      <c r="L18" s="67" t="s">
        <v>13</v>
      </c>
      <c r="M18" s="67" t="s">
        <v>13</v>
      </c>
      <c r="N18" s="104" t="s">
        <v>13</v>
      </c>
      <c r="O18" s="104">
        <v>2805.4471003400004</v>
      </c>
      <c r="P18" s="104">
        <v>2805.7709682700001</v>
      </c>
    </row>
    <row r="19" spans="2:19" ht="18">
      <c r="B19" s="218" t="s">
        <v>117</v>
      </c>
      <c r="C19" s="27" t="s">
        <v>113</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3692.2657224299996</v>
      </c>
      <c r="M19" s="68">
        <v>3850.8333845500001</v>
      </c>
      <c r="N19" s="103">
        <v>4368.1537999799993</v>
      </c>
      <c r="O19" s="103">
        <v>2356.6596351399999</v>
      </c>
      <c r="P19" s="103">
        <v>2394.5404904400002</v>
      </c>
    </row>
    <row r="20" spans="2:19" ht="17.25">
      <c r="B20" s="215"/>
      <c r="C20" s="27" t="s">
        <v>16</v>
      </c>
      <c r="D20" s="31">
        <v>1029.31010982</v>
      </c>
      <c r="E20" s="31">
        <v>1233.24813722</v>
      </c>
      <c r="F20" s="65">
        <v>1356.2122205599999</v>
      </c>
      <c r="G20" s="65">
        <v>1344.0345049800001</v>
      </c>
      <c r="H20" s="65">
        <v>1529.2919915099999</v>
      </c>
      <c r="I20" s="65">
        <v>1729.1738324</v>
      </c>
      <c r="J20" s="65">
        <v>1649.914264</v>
      </c>
      <c r="K20" s="68">
        <v>1148.61988935</v>
      </c>
      <c r="L20" s="68">
        <v>928.68574710999997</v>
      </c>
      <c r="M20" s="68">
        <v>916.80688537000003</v>
      </c>
      <c r="N20" s="103">
        <v>551.18400298000006</v>
      </c>
      <c r="O20" s="103">
        <v>551.78162432000011</v>
      </c>
      <c r="P20" s="103">
        <v>568.35054536000007</v>
      </c>
    </row>
    <row r="21" spans="2:19" ht="17.25">
      <c r="B21" s="215"/>
      <c r="C21" s="76" t="s">
        <v>73</v>
      </c>
      <c r="D21" s="31"/>
      <c r="E21" s="31"/>
      <c r="F21" s="65"/>
      <c r="G21" s="65"/>
      <c r="H21" s="65"/>
      <c r="I21" s="65"/>
      <c r="J21" s="65" t="s">
        <v>13</v>
      </c>
      <c r="K21" s="68">
        <v>619.96095702999992</v>
      </c>
      <c r="L21" s="68">
        <v>636.43722653999998</v>
      </c>
      <c r="M21" s="68">
        <v>641.44816859000002</v>
      </c>
      <c r="N21" s="103">
        <v>643.04428513000005</v>
      </c>
      <c r="O21" s="103">
        <v>415.35913339000001</v>
      </c>
      <c r="P21" s="103">
        <v>415.58532556</v>
      </c>
    </row>
    <row r="22" spans="2:19" ht="17.25">
      <c r="B22" s="215"/>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1332.1266681300001</v>
      </c>
      <c r="M22" s="68">
        <v>1454.41079431</v>
      </c>
      <c r="N22" s="103">
        <v>1497.94327933</v>
      </c>
      <c r="O22" s="103">
        <v>887.64708227999995</v>
      </c>
      <c r="P22" s="103">
        <v>915.25116273000003</v>
      </c>
    </row>
    <row r="23" spans="2:19" ht="17.25">
      <c r="B23" s="215"/>
      <c r="C23" s="76" t="s">
        <v>74</v>
      </c>
      <c r="D23" s="31"/>
      <c r="E23" s="31"/>
      <c r="F23" s="65"/>
      <c r="G23" s="65"/>
      <c r="H23" s="65"/>
      <c r="I23" s="65"/>
      <c r="J23" s="65" t="s">
        <v>13</v>
      </c>
      <c r="K23" s="68">
        <v>845.68407659000002</v>
      </c>
      <c r="L23" s="68">
        <v>720.70601284999998</v>
      </c>
      <c r="M23" s="68">
        <v>803.98390532000008</v>
      </c>
      <c r="N23" s="103">
        <v>841.47740524999995</v>
      </c>
      <c r="O23" s="103">
        <v>536.90729139999996</v>
      </c>
      <c r="P23" s="103">
        <v>564.08117801999992</v>
      </c>
    </row>
    <row r="24" spans="2:19" ht="18" customHeight="1">
      <c r="B24" s="216"/>
      <c r="C24" s="27" t="s">
        <v>14</v>
      </c>
      <c r="D24" s="60">
        <v>951.31043133000003</v>
      </c>
      <c r="E24" s="31">
        <v>1216.6500890699999</v>
      </c>
      <c r="F24" s="65">
        <v>1211.32020272</v>
      </c>
      <c r="G24" s="65">
        <v>1164.15237269</v>
      </c>
      <c r="H24" s="60">
        <v>1444.20309303</v>
      </c>
      <c r="I24" s="60">
        <v>1593.1465414900001</v>
      </c>
      <c r="J24" s="60">
        <v>1690.7878587800001</v>
      </c>
      <c r="K24" s="69">
        <v>3128.9944338</v>
      </c>
      <c r="L24" s="69">
        <v>2612.29803498</v>
      </c>
      <c r="M24" s="69">
        <v>3119.0863974899999</v>
      </c>
      <c r="N24" s="105">
        <v>3337.4195509400001</v>
      </c>
      <c r="O24" s="105">
        <v>2060.2267984200003</v>
      </c>
      <c r="P24" s="105">
        <v>2313.80156416</v>
      </c>
    </row>
    <row r="25" spans="2:19" ht="15" customHeight="1">
      <c r="B25" s="219"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9922.519412040001</v>
      </c>
      <c r="M25" s="72">
        <v>10786.569535629998</v>
      </c>
      <c r="N25" s="106">
        <v>11239.22232361</v>
      </c>
      <c r="O25" s="106">
        <v>9614.0286652899995</v>
      </c>
      <c r="P25" s="106">
        <v>9977.3812345400002</v>
      </c>
    </row>
    <row r="26" spans="2:19" ht="15" customHeight="1">
      <c r="C26" s="159" t="s">
        <v>109</v>
      </c>
      <c r="D26" s="159" t="s">
        <v>109</v>
      </c>
      <c r="E26" s="159" t="s">
        <v>109</v>
      </c>
      <c r="F26" s="159" t="s">
        <v>109</v>
      </c>
      <c r="G26" s="159" t="s">
        <v>109</v>
      </c>
      <c r="H26" s="159" t="s">
        <v>109</v>
      </c>
      <c r="I26" s="159" t="s">
        <v>109</v>
      </c>
      <c r="J26" s="159" t="s">
        <v>109</v>
      </c>
      <c r="K26" s="159" t="s">
        <v>109</v>
      </c>
      <c r="L26" s="159" t="s">
        <v>109</v>
      </c>
      <c r="M26" s="159" t="s">
        <v>109</v>
      </c>
      <c r="N26" s="159" t="s">
        <v>109</v>
      </c>
      <c r="O26" s="159" t="s">
        <v>109</v>
      </c>
      <c r="P26" s="159"/>
      <c r="Q26" s="159" t="s">
        <v>109</v>
      </c>
      <c r="R26" s="159" t="s">
        <v>109</v>
      </c>
      <c r="S26" s="39"/>
    </row>
    <row r="27" spans="2:19" ht="15" customHeight="1">
      <c r="C27" s="159" t="s">
        <v>110</v>
      </c>
      <c r="D27" s="159" t="s">
        <v>110</v>
      </c>
      <c r="E27" s="159" t="s">
        <v>110</v>
      </c>
      <c r="F27" s="159" t="s">
        <v>110</v>
      </c>
      <c r="G27" s="159" t="s">
        <v>110</v>
      </c>
      <c r="H27" s="159" t="s">
        <v>110</v>
      </c>
      <c r="I27" s="159" t="s">
        <v>110</v>
      </c>
      <c r="J27" s="116"/>
    </row>
    <row r="28" spans="2:19" ht="15" customHeight="1">
      <c r="C28" s="114" t="s">
        <v>111</v>
      </c>
      <c r="D28" s="114"/>
      <c r="E28" s="114"/>
      <c r="F28" s="114"/>
      <c r="G28" s="114"/>
      <c r="H28" s="114"/>
      <c r="I28" s="114"/>
      <c r="J28" s="116"/>
    </row>
    <row r="29" spans="2:19">
      <c r="C29" s="158" t="s">
        <v>112</v>
      </c>
      <c r="D29" s="158"/>
      <c r="E29" s="158"/>
      <c r="F29" s="158"/>
      <c r="G29" s="158"/>
      <c r="H29" s="158"/>
      <c r="I29" s="158"/>
      <c r="J29" s="158"/>
      <c r="K29" s="158"/>
      <c r="L29" s="158"/>
      <c r="M29" s="158"/>
      <c r="N29" s="158"/>
      <c r="O29" s="158"/>
      <c r="P29" s="158"/>
      <c r="Q29" s="158"/>
      <c r="R29" s="158"/>
    </row>
    <row r="30" spans="2:19">
      <c r="H30" s="27"/>
      <c r="I30" s="37"/>
      <c r="J30" s="36"/>
      <c r="K30" s="37"/>
      <c r="L30" s="38"/>
      <c r="M30" s="26"/>
      <c r="N30" s="26"/>
      <c r="O30" s="26"/>
      <c r="P30" s="26"/>
    </row>
    <row r="31" spans="2:19" ht="17.25" customHeight="1">
      <c r="B31" s="221" t="s">
        <v>141</v>
      </c>
      <c r="C31" s="73" t="s">
        <v>71</v>
      </c>
      <c r="D31" s="170">
        <v>2012</v>
      </c>
      <c r="E31" s="166">
        <v>2013</v>
      </c>
      <c r="F31" s="166">
        <v>2014</v>
      </c>
      <c r="G31" s="170">
        <v>2015</v>
      </c>
      <c r="H31" s="170">
        <v>2016</v>
      </c>
      <c r="I31" s="168">
        <v>2017</v>
      </c>
      <c r="J31" s="166">
        <v>2018</v>
      </c>
      <c r="K31" s="161">
        <v>2019</v>
      </c>
      <c r="L31" s="161">
        <v>2020</v>
      </c>
      <c r="M31" s="161"/>
      <c r="N31" s="161"/>
      <c r="O31" s="161"/>
      <c r="P31" s="161"/>
    </row>
    <row r="32" spans="2:19">
      <c r="B32" s="222"/>
      <c r="C32" s="74" t="s">
        <v>0</v>
      </c>
      <c r="D32" s="167"/>
      <c r="E32" s="167"/>
      <c r="F32" s="167"/>
      <c r="G32" s="167"/>
      <c r="H32" s="167"/>
      <c r="I32" s="169"/>
      <c r="J32" s="167"/>
      <c r="K32" s="165"/>
      <c r="L32" s="115" t="s">
        <v>102</v>
      </c>
      <c r="M32" s="115" t="s">
        <v>104</v>
      </c>
      <c r="N32" s="115" t="s">
        <v>106</v>
      </c>
      <c r="O32" s="115" t="s">
        <v>107</v>
      </c>
      <c r="P32" s="157" t="s">
        <v>140</v>
      </c>
    </row>
    <row r="33" spans="2:37" ht="17.25">
      <c r="B33" s="223" t="s">
        <v>138</v>
      </c>
      <c r="C33" s="224" t="s">
        <v>143</v>
      </c>
      <c r="D33" s="214" t="s">
        <v>13</v>
      </c>
      <c r="E33" s="214" t="s">
        <v>13</v>
      </c>
      <c r="F33" s="214" t="s">
        <v>13</v>
      </c>
      <c r="G33" s="214" t="s">
        <v>13</v>
      </c>
      <c r="H33" s="214" t="s">
        <v>13</v>
      </c>
      <c r="I33" s="214" t="s">
        <v>13</v>
      </c>
      <c r="J33" s="214" t="s">
        <v>13</v>
      </c>
      <c r="K33" s="214" t="s">
        <v>13</v>
      </c>
      <c r="L33" s="214" t="s">
        <v>13</v>
      </c>
      <c r="M33" s="214" t="s">
        <v>13</v>
      </c>
      <c r="N33" s="214" t="s">
        <v>13</v>
      </c>
      <c r="O33" s="214">
        <v>3005.1498692100004</v>
      </c>
      <c r="P33" s="214">
        <v>2805.6370167499999</v>
      </c>
    </row>
    <row r="34" spans="2:37" ht="18.75">
      <c r="B34" s="218" t="s">
        <v>117</v>
      </c>
      <c r="C34" s="220" t="s">
        <v>144</v>
      </c>
      <c r="D34" s="214">
        <v>3713.5393077399999</v>
      </c>
      <c r="E34" s="214">
        <v>4654.0007530000003</v>
      </c>
      <c r="F34" s="214">
        <v>5122.4048161399996</v>
      </c>
      <c r="G34" s="214">
        <v>5295.1035493299996</v>
      </c>
      <c r="H34" s="214">
        <v>5624.08901565</v>
      </c>
      <c r="I34" s="214">
        <v>6422.4330662900002</v>
      </c>
      <c r="J34" s="214">
        <v>6035.0014981899994</v>
      </c>
      <c r="K34" s="214">
        <v>5613.994199530026</v>
      </c>
      <c r="L34" s="214">
        <v>5386.6780363622902</v>
      </c>
      <c r="M34" s="214">
        <v>5597.5447254444616</v>
      </c>
      <c r="N34" s="214">
        <v>5470.2485953648484</v>
      </c>
      <c r="O34" s="214">
        <v>3449.356898024213</v>
      </c>
      <c r="P34" s="214">
        <v>3511.8144274322181</v>
      </c>
    </row>
    <row r="35" spans="2:37" ht="18.75">
      <c r="B35" s="215"/>
      <c r="C35" s="220" t="s">
        <v>145</v>
      </c>
      <c r="D35" s="214">
        <v>37.106765679999988</v>
      </c>
      <c r="E35" s="214">
        <v>25.139040820000321</v>
      </c>
      <c r="F35" s="214">
        <v>13.896046049999455</v>
      </c>
      <c r="G35" s="214">
        <v>39.973368659999807</v>
      </c>
      <c r="H35" s="214">
        <v>22.162800230000411</v>
      </c>
      <c r="I35" s="214">
        <v>24.962499139999881</v>
      </c>
      <c r="J35" s="214">
        <v>37.336881380000158</v>
      </c>
      <c r="K35" s="214">
        <v>-19.601372927668532</v>
      </c>
      <c r="L35" s="214">
        <v>6.9016894676751503</v>
      </c>
      <c r="M35" s="214">
        <v>-33.992155086137792</v>
      </c>
      <c r="N35" s="214">
        <v>2329.7112683527398</v>
      </c>
      <c r="O35" s="214">
        <v>-224.17761383208185</v>
      </c>
      <c r="P35" s="214">
        <v>-16.567824067415351</v>
      </c>
    </row>
    <row r="36" spans="2:37" ht="17.25">
      <c r="B36" s="215"/>
      <c r="C36" s="220" t="s">
        <v>15</v>
      </c>
      <c r="D36" s="214">
        <v>1186.7403704200001</v>
      </c>
      <c r="E36" s="214">
        <v>1444.14885284</v>
      </c>
      <c r="F36" s="214">
        <v>1600.48293964</v>
      </c>
      <c r="G36" s="214">
        <v>1616.8627008200001</v>
      </c>
      <c r="H36" s="214">
        <v>1777.8906677300001</v>
      </c>
      <c r="I36" s="214">
        <v>1978.3346126900001</v>
      </c>
      <c r="J36" s="214">
        <v>1906.9168241299999</v>
      </c>
      <c r="K36" s="214">
        <v>2101.7533044976431</v>
      </c>
      <c r="L36" s="214">
        <v>1926.0191660300347</v>
      </c>
      <c r="M36" s="214">
        <v>2114.496783961677</v>
      </c>
      <c r="N36" s="214">
        <v>1338.0899001724133</v>
      </c>
      <c r="O36" s="214">
        <v>1331.4368586878686</v>
      </c>
      <c r="P36" s="214">
        <v>1370.7024333351967</v>
      </c>
    </row>
    <row r="37" spans="2:37" ht="17.25">
      <c r="B37" s="216"/>
      <c r="C37" s="220" t="s">
        <v>14</v>
      </c>
      <c r="D37" s="105">
        <v>945.8678214900001</v>
      </c>
      <c r="E37" s="105">
        <v>1211.82585881</v>
      </c>
      <c r="F37" s="105">
        <v>1206.9156012599999</v>
      </c>
      <c r="G37" s="105">
        <v>1160.26584103</v>
      </c>
      <c r="H37" s="105">
        <v>1437.9323277600001</v>
      </c>
      <c r="I37" s="105">
        <v>1585.22158805</v>
      </c>
      <c r="J37" s="105">
        <v>1683.99431465</v>
      </c>
      <c r="K37" s="105">
        <v>3115.9379476700001</v>
      </c>
      <c r="L37" s="105">
        <v>2602.9205201799996</v>
      </c>
      <c r="M37" s="105">
        <v>3108.5201813100002</v>
      </c>
      <c r="N37" s="105">
        <v>2101.1725597200002</v>
      </c>
      <c r="O37" s="105">
        <v>2052.2626531999999</v>
      </c>
      <c r="P37" s="105">
        <v>2305.7951810900004</v>
      </c>
    </row>
    <row r="38" spans="2:37" ht="15" customHeight="1">
      <c r="B38" s="223" t="s">
        <v>28</v>
      </c>
      <c r="C38" s="225" t="s">
        <v>12</v>
      </c>
      <c r="D38" s="226">
        <v>5883.2542653300006</v>
      </c>
      <c r="E38" s="226">
        <v>7335.1145054700009</v>
      </c>
      <c r="F38" s="226">
        <v>7943.6994030899987</v>
      </c>
      <c r="G38" s="226">
        <v>8112.20545984</v>
      </c>
      <c r="H38" s="226">
        <v>8862.074811370001</v>
      </c>
      <c r="I38" s="226">
        <v>10010.951766170001</v>
      </c>
      <c r="J38" s="226">
        <v>9663.2495183499996</v>
      </c>
      <c r="K38" s="226">
        <v>10812.08407877</v>
      </c>
      <c r="L38" s="226">
        <v>9922.5194120399992</v>
      </c>
      <c r="M38" s="226">
        <v>10786.56953563</v>
      </c>
      <c r="N38" s="226">
        <v>11239.222323610002</v>
      </c>
      <c r="O38" s="226">
        <v>9614.0286652899995</v>
      </c>
      <c r="P38" s="226">
        <v>9977.3812345399983</v>
      </c>
    </row>
    <row r="39" spans="2:37" ht="20.25" customHeight="1">
      <c r="C39" s="159" t="s">
        <v>54</v>
      </c>
      <c r="D39" s="159"/>
      <c r="E39" s="159"/>
      <c r="F39" s="159"/>
      <c r="G39" s="159"/>
      <c r="H39" s="159"/>
      <c r="I39" s="159"/>
      <c r="J39" s="159"/>
      <c r="K39" s="159"/>
      <c r="L39" s="159"/>
      <c r="M39" s="159"/>
      <c r="N39" s="159"/>
      <c r="O39" s="159"/>
      <c r="P39" s="159"/>
      <c r="Q39" s="159"/>
      <c r="R39" s="159"/>
      <c r="S39" s="35"/>
    </row>
    <row r="40" spans="2:37" ht="20.25" customHeight="1">
      <c r="C40" s="75" t="s">
        <v>75</v>
      </c>
      <c r="D40" s="75"/>
      <c r="E40" s="75"/>
      <c r="F40" s="75"/>
      <c r="G40" s="75"/>
      <c r="H40" s="75"/>
      <c r="I40" s="75"/>
      <c r="J40" s="75"/>
      <c r="K40" s="75"/>
      <c r="L40" s="75"/>
      <c r="M40" s="75"/>
      <c r="N40" s="75"/>
      <c r="O40" s="88"/>
      <c r="P40" s="156"/>
      <c r="Q40" s="75"/>
      <c r="R40" s="75"/>
      <c r="S40" s="35"/>
    </row>
    <row r="41" spans="2:37" ht="15" customHeight="1">
      <c r="C41" s="25" t="s">
        <v>100</v>
      </c>
    </row>
    <row r="42" spans="2:37">
      <c r="I42" s="40"/>
    </row>
    <row r="43" spans="2:37">
      <c r="AC43" s="40"/>
      <c r="AE43" s="26"/>
      <c r="AF43" s="26"/>
      <c r="AG43" s="26"/>
      <c r="AH43" s="26"/>
      <c r="AI43" s="26"/>
      <c r="AJ43" s="26"/>
      <c r="AK43" s="26"/>
    </row>
    <row r="44" spans="2:37">
      <c r="C44" s="3" t="s">
        <v>66</v>
      </c>
      <c r="D44" s="1"/>
      <c r="E44" s="1"/>
      <c r="F44" s="1"/>
      <c r="G44" s="1"/>
      <c r="H44" s="1"/>
      <c r="I44" s="1"/>
      <c r="J44" s="1"/>
      <c r="K44" s="1"/>
      <c r="AC44" s="40"/>
      <c r="AE44" s="26"/>
      <c r="AF44" s="26"/>
      <c r="AG44" s="26"/>
      <c r="AH44" s="26"/>
      <c r="AI44" s="26"/>
      <c r="AJ44" s="26"/>
      <c r="AK44" s="26"/>
    </row>
    <row r="45" spans="2:37">
      <c r="C45" s="22" t="s">
        <v>0</v>
      </c>
      <c r="D45" s="1"/>
      <c r="E45" s="1"/>
      <c r="F45" s="1"/>
      <c r="G45" s="1"/>
      <c r="H45" s="1"/>
      <c r="I45" s="1"/>
      <c r="J45" s="44"/>
      <c r="K45" s="1"/>
      <c r="AC45" s="40"/>
      <c r="AE45" s="26"/>
      <c r="AF45" s="34" t="s">
        <v>10</v>
      </c>
      <c r="AG45" s="26"/>
      <c r="AH45" s="26"/>
      <c r="AI45" s="26"/>
      <c r="AJ45" s="26"/>
      <c r="AK45" s="26"/>
    </row>
    <row r="46" spans="2:37">
      <c r="C46" s="1"/>
      <c r="D46" s="1"/>
      <c r="E46" s="1"/>
      <c r="F46" s="1"/>
      <c r="G46" s="1"/>
      <c r="H46" s="1"/>
      <c r="I46" s="1"/>
      <c r="J46" s="44"/>
      <c r="K46" s="44"/>
      <c r="AC46" s="40"/>
      <c r="AE46" s="26"/>
      <c r="AF46" s="26" t="s">
        <v>9</v>
      </c>
      <c r="AG46" s="26" t="s">
        <v>8</v>
      </c>
      <c r="AH46" s="26" t="s">
        <v>7</v>
      </c>
      <c r="AI46" s="26"/>
      <c r="AJ46" s="26"/>
      <c r="AK46" s="26"/>
    </row>
    <row r="47" spans="2:37">
      <c r="C47" s="1"/>
      <c r="D47" s="1"/>
      <c r="E47" s="1"/>
      <c r="F47" s="1"/>
      <c r="G47" s="1"/>
      <c r="H47" s="1"/>
      <c r="I47" s="1"/>
      <c r="J47" s="44"/>
      <c r="K47" s="44"/>
      <c r="AE47" s="26"/>
      <c r="AF47" s="41"/>
      <c r="AG47" s="41"/>
      <c r="AH47" s="26"/>
      <c r="AI47" s="26"/>
      <c r="AJ47" s="26"/>
      <c r="AK47" s="26"/>
    </row>
    <row r="48" spans="2:37">
      <c r="C48" s="1"/>
      <c r="D48" s="1"/>
      <c r="E48" s="1"/>
      <c r="F48" s="1"/>
      <c r="G48" s="1"/>
      <c r="H48" s="1"/>
      <c r="I48" s="1"/>
      <c r="J48" s="44"/>
      <c r="K48" s="44"/>
      <c r="AE48" s="26"/>
      <c r="AF48" s="41">
        <v>3867.2887077099995</v>
      </c>
      <c r="AG48" s="41">
        <v>0</v>
      </c>
      <c r="AH48" s="41">
        <v>3867.2887077099995</v>
      </c>
      <c r="AI48" s="26" t="s">
        <v>6</v>
      </c>
      <c r="AJ48" s="26"/>
      <c r="AK48" s="26"/>
    </row>
    <row r="49" spans="3:37">
      <c r="C49" s="1"/>
      <c r="D49" s="1"/>
      <c r="E49" s="1"/>
      <c r="F49" s="1"/>
      <c r="G49" s="1"/>
      <c r="H49" s="1"/>
      <c r="I49" s="1"/>
      <c r="J49" s="44"/>
      <c r="K49" s="44"/>
      <c r="AE49" s="26"/>
      <c r="AF49" s="41">
        <v>3867.2887077099995</v>
      </c>
      <c r="AG49" s="41">
        <v>0</v>
      </c>
      <c r="AH49" s="41">
        <v>0</v>
      </c>
      <c r="AI49" s="26" t="s">
        <v>5</v>
      </c>
      <c r="AJ49" s="26"/>
      <c r="AK49" s="26"/>
    </row>
    <row r="50" spans="3:37">
      <c r="C50" s="1"/>
      <c r="D50" s="1"/>
      <c r="E50" s="1"/>
      <c r="F50" s="1"/>
      <c r="G50" s="1"/>
      <c r="H50" s="1"/>
      <c r="I50" s="1"/>
      <c r="J50" s="44"/>
      <c r="K50" s="44"/>
      <c r="AE50" s="26"/>
      <c r="AF50" s="41">
        <v>3867.2887077099995</v>
      </c>
      <c r="AG50" s="41">
        <v>347.73471604399998</v>
      </c>
      <c r="AH50" s="41">
        <v>347.73471604399998</v>
      </c>
      <c r="AI50" s="26" t="s">
        <v>4</v>
      </c>
      <c r="AJ50" s="26"/>
      <c r="AK50" s="26"/>
    </row>
    <row r="51" spans="3:37">
      <c r="C51" s="1"/>
      <c r="D51" s="1"/>
      <c r="E51" s="1"/>
      <c r="F51" s="1"/>
      <c r="G51" s="1"/>
      <c r="H51" s="1"/>
      <c r="I51" s="1"/>
      <c r="J51" s="44"/>
      <c r="K51" s="44"/>
      <c r="AE51" s="26"/>
      <c r="AF51" s="41">
        <v>4215.0234237539999</v>
      </c>
      <c r="AG51" s="41">
        <v>251.39094305600065</v>
      </c>
      <c r="AH51" s="41">
        <v>251.39094305600065</v>
      </c>
      <c r="AI51" s="26" t="s">
        <v>3</v>
      </c>
      <c r="AJ51" s="26"/>
      <c r="AK51" s="26"/>
    </row>
    <row r="52" spans="3:37">
      <c r="C52" s="1"/>
      <c r="D52" s="1"/>
      <c r="E52" s="1"/>
      <c r="F52" s="1"/>
      <c r="G52" s="1"/>
      <c r="H52" s="1"/>
      <c r="I52" s="1"/>
      <c r="J52" s="44"/>
      <c r="K52" s="44"/>
      <c r="AE52" s="26"/>
      <c r="AF52" s="41">
        <v>4464.6957825500003</v>
      </c>
      <c r="AG52" s="41">
        <v>1.7185842599999999</v>
      </c>
      <c r="AH52" s="41">
        <v>-1.7185842599999999</v>
      </c>
      <c r="AI52" s="26" t="s">
        <v>2</v>
      </c>
      <c r="AJ52" s="26"/>
      <c r="AK52" s="26"/>
    </row>
    <row r="53" spans="3:37">
      <c r="C53" s="1"/>
      <c r="D53" s="1"/>
      <c r="E53" s="1"/>
      <c r="F53" s="1"/>
      <c r="G53" s="1"/>
      <c r="H53" s="1"/>
      <c r="I53" s="1"/>
      <c r="J53" s="1"/>
      <c r="K53" s="1"/>
      <c r="AE53" s="26"/>
      <c r="AF53" s="41">
        <v>4464.6957825500003</v>
      </c>
      <c r="AG53" s="41"/>
      <c r="AH53" s="41">
        <v>4464.6957825500003</v>
      </c>
      <c r="AI53" s="26" t="s">
        <v>1</v>
      </c>
      <c r="AJ53" s="26"/>
      <c r="AK53" s="26"/>
    </row>
    <row r="54" spans="3:37">
      <c r="C54" s="1"/>
      <c r="D54" s="1"/>
      <c r="E54" s="1"/>
      <c r="F54" s="1"/>
      <c r="G54" s="1"/>
      <c r="H54" s="1"/>
      <c r="I54" s="1"/>
      <c r="J54" s="1"/>
      <c r="K54" s="1"/>
      <c r="AE54" s="26"/>
      <c r="AF54" s="26"/>
      <c r="AG54" s="26"/>
      <c r="AH54" s="26"/>
      <c r="AI54" s="26"/>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3" t="s">
        <v>67</v>
      </c>
      <c r="D61" s="22"/>
      <c r="E61" s="22"/>
      <c r="F61" s="22"/>
      <c r="G61" s="22"/>
      <c r="H61" s="45"/>
      <c r="I61" s="22"/>
      <c r="J61" s="46"/>
      <c r="K61" s="27"/>
      <c r="L61" s="27"/>
      <c r="M61" s="27"/>
      <c r="N61" s="27"/>
      <c r="O61" s="27"/>
      <c r="P61" s="27"/>
      <c r="Q61" s="27"/>
      <c r="R61" s="27"/>
      <c r="S61" s="27"/>
      <c r="T61" s="27"/>
      <c r="U61" s="27"/>
      <c r="V61" s="27"/>
      <c r="W61" s="27"/>
      <c r="X61" s="27"/>
      <c r="Y61" s="27"/>
      <c r="Z61" s="27"/>
      <c r="AA61" s="27"/>
      <c r="AB61" s="27"/>
    </row>
    <row r="62" spans="3:37">
      <c r="C62" s="22" t="s">
        <v>0</v>
      </c>
      <c r="D62" s="47"/>
      <c r="E62" s="47"/>
      <c r="F62" s="47"/>
      <c r="G62" s="47"/>
      <c r="H62" s="22"/>
      <c r="I62" s="22"/>
      <c r="J62" s="22"/>
      <c r="K62" s="27"/>
      <c r="L62" s="27"/>
      <c r="M62" s="27"/>
      <c r="N62" s="27"/>
      <c r="O62" s="27"/>
      <c r="P62" s="27"/>
      <c r="Q62" s="27"/>
      <c r="R62" s="27"/>
      <c r="S62" s="27"/>
      <c r="T62" s="27"/>
      <c r="U62" s="27"/>
      <c r="V62" s="27"/>
      <c r="W62" s="27"/>
      <c r="X62" s="27"/>
      <c r="Y62" s="27"/>
      <c r="Z62" s="27"/>
      <c r="AA62" s="27"/>
      <c r="AB62" s="27"/>
    </row>
    <row r="63" spans="3:37">
      <c r="C63" s="22"/>
      <c r="D63" s="22"/>
      <c r="E63" s="22"/>
      <c r="F63" s="22"/>
      <c r="G63" s="22"/>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7"/>
      <c r="D79" s="27"/>
      <c r="E79" s="27"/>
      <c r="F79" s="27"/>
      <c r="G79" s="27"/>
      <c r="H79" s="27"/>
      <c r="I79" s="27"/>
      <c r="J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sheetData>
  <mergeCells count="38">
    <mergeCell ref="B16:B17"/>
    <mergeCell ref="B19:B24"/>
    <mergeCell ref="B31:B32"/>
    <mergeCell ref="B34:B37"/>
    <mergeCell ref="C39:R39"/>
    <mergeCell ref="C13:I13"/>
    <mergeCell ref="C14:X14"/>
    <mergeCell ref="H31:H32"/>
    <mergeCell ref="D31:D32"/>
    <mergeCell ref="F31:F32"/>
    <mergeCell ref="G31:G32"/>
    <mergeCell ref="D16:D17"/>
    <mergeCell ref="J16:J17"/>
    <mergeCell ref="J31:J32"/>
    <mergeCell ref="H16:H17"/>
    <mergeCell ref="L16:P16"/>
    <mergeCell ref="L31:P31"/>
    <mergeCell ref="E4:E5"/>
    <mergeCell ref="G4:G5"/>
    <mergeCell ref="Q4:Q5"/>
    <mergeCell ref="D4:D5"/>
    <mergeCell ref="K4:K5"/>
    <mergeCell ref="J4:J5"/>
    <mergeCell ref="L4:P4"/>
    <mergeCell ref="C27:I27"/>
    <mergeCell ref="B4:B5"/>
    <mergeCell ref="K16:K17"/>
    <mergeCell ref="K31:K32"/>
    <mergeCell ref="F4:F5"/>
    <mergeCell ref="I4:I5"/>
    <mergeCell ref="E31:E32"/>
    <mergeCell ref="I31:I32"/>
    <mergeCell ref="H4:H5"/>
    <mergeCell ref="I16:I17"/>
    <mergeCell ref="G16:G17"/>
    <mergeCell ref="C26:R26"/>
    <mergeCell ref="E16:E17"/>
    <mergeCell ref="F16:F17"/>
  </mergeCells>
  <conditionalFormatting sqref="C30:H30 L11:M11 D6:D8 D10:E11 G10:H11">
    <cfRule type="cellIs" dxfId="16" priority="134" operator="lessThan">
      <formula>0</formula>
    </cfRule>
  </conditionalFormatting>
  <conditionalFormatting sqref="K11">
    <cfRule type="cellIs" dxfId="15" priority="20" operator="lessThan">
      <formula>0</formula>
    </cfRule>
  </conditionalFormatting>
  <conditionalFormatting sqref="X7:X8">
    <cfRule type="cellIs" dxfId="14" priority="26" operator="lessThan">
      <formula>0</formula>
    </cfRule>
  </conditionalFormatting>
  <conditionalFormatting sqref="F10:F11">
    <cfRule type="cellIs" dxfId="13" priority="25" operator="lessThan">
      <formula>0</formula>
    </cfRule>
  </conditionalFormatting>
  <conditionalFormatting sqref="X10:X11">
    <cfRule type="cellIs" dxfId="12" priority="24" operator="lessThan">
      <formula>0</formula>
    </cfRule>
  </conditionalFormatting>
  <conditionalFormatting sqref="I10:J11 I8:J8">
    <cfRule type="cellIs" dxfId="11" priority="21" operator="lessThan">
      <formula>0</formula>
    </cfRule>
  </conditionalFormatting>
  <conditionalFormatting sqref="B8:B9">
    <cfRule type="cellIs" dxfId="10" priority="19" operator="lessThan">
      <formula>0</formula>
    </cfRule>
  </conditionalFormatting>
  <conditionalFormatting sqref="B7">
    <cfRule type="cellIs" dxfId="9" priority="18" operator="lessThan">
      <formula>0</formula>
    </cfRule>
  </conditionalFormatting>
  <conditionalFormatting sqref="B11">
    <cfRule type="cellIs" dxfId="8" priority="17" operator="lessThan">
      <formula>0</formula>
    </cfRule>
  </conditionalFormatting>
  <conditionalFormatting sqref="B10">
    <cfRule type="cellIs" dxfId="7" priority="16" operator="lessThan">
      <formula>0</formula>
    </cfRule>
  </conditionalFormatting>
  <conditionalFormatting sqref="N11">
    <cfRule type="cellIs" dxfId="6" priority="6" operator="lessThan">
      <formula>0</formula>
    </cfRule>
  </conditionalFormatting>
  <conditionalFormatting sqref="O11:P11">
    <cfRule type="cellIs" dxfId="5" priority="3" operator="lessThan">
      <formula>0</formula>
    </cfRule>
  </conditionalFormatting>
  <conditionalFormatting sqref="Q11">
    <cfRule type="cellIs" dxfId="4"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B168" sqref="B168:B17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173" t="s">
        <v>19</v>
      </c>
      <c r="C1" s="173"/>
      <c r="D1" s="173"/>
      <c r="E1" s="173"/>
      <c r="F1" s="43"/>
      <c r="G1" s="22"/>
    </row>
    <row r="2" spans="2:7" ht="33.75" customHeight="1">
      <c r="B2" s="174"/>
      <c r="C2" s="174"/>
      <c r="D2" s="174"/>
      <c r="E2" s="175"/>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7">
        <f>C137</f>
        <v>10218.256100160001</v>
      </c>
      <c r="E164" s="13">
        <v>0</v>
      </c>
      <c r="F164" s="13"/>
      <c r="G164" s="14">
        <v>0</v>
      </c>
    </row>
    <row r="165" spans="2:7">
      <c r="B165" s="11">
        <v>43982</v>
      </c>
      <c r="C165" s="107">
        <v>10603.840158200001</v>
      </c>
      <c r="E165" s="13">
        <v>0</v>
      </c>
      <c r="F165" s="13"/>
      <c r="G165" s="14">
        <v>0</v>
      </c>
    </row>
    <row r="166" spans="2:7">
      <c r="B166" s="11">
        <v>44012</v>
      </c>
      <c r="C166" s="108">
        <v>10786.56953563</v>
      </c>
      <c r="E166" s="13">
        <v>0</v>
      </c>
      <c r="F166" s="13"/>
      <c r="G166" s="14">
        <v>0</v>
      </c>
    </row>
    <row r="167" spans="2:7">
      <c r="B167" s="11">
        <v>44043</v>
      </c>
      <c r="C167" s="108">
        <v>11232.368953740001</v>
      </c>
      <c r="D167" s="108"/>
      <c r="E167" s="13">
        <v>0</v>
      </c>
      <c r="F167" s="13"/>
      <c r="G167" s="14">
        <v>0</v>
      </c>
    </row>
    <row r="168" spans="2:7">
      <c r="B168" s="11">
        <v>44074</v>
      </c>
      <c r="C168" s="112">
        <v>11436.49515975</v>
      </c>
      <c r="E168" s="13">
        <v>0</v>
      </c>
      <c r="F168" s="13"/>
      <c r="G168" s="14">
        <v>0</v>
      </c>
    </row>
    <row r="169" spans="2:7">
      <c r="B169" s="11">
        <v>44104</v>
      </c>
      <c r="C169" s="113">
        <v>11239.22232361</v>
      </c>
      <c r="E169" s="13">
        <v>0</v>
      </c>
      <c r="F169" s="13"/>
      <c r="G169" s="14">
        <v>0</v>
      </c>
    </row>
    <row r="170" spans="2:7">
      <c r="B170" s="11">
        <v>44135</v>
      </c>
      <c r="C170" s="113">
        <v>9614.0286652900013</v>
      </c>
      <c r="E170" s="13">
        <v>0</v>
      </c>
      <c r="F170" s="13"/>
      <c r="G170" s="14">
        <v>1576.47523948</v>
      </c>
    </row>
    <row r="171" spans="2:7">
      <c r="B171" s="11">
        <v>44165</v>
      </c>
      <c r="C171" s="13">
        <v>9977.3812345400002</v>
      </c>
      <c r="E171" s="13">
        <v>0</v>
      </c>
      <c r="F171" s="13"/>
      <c r="G171" s="51">
        <v>0</v>
      </c>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zoomScale="85" zoomScaleNormal="85" zoomScaleSheetLayoutView="66" workbookViewId="0">
      <selection activeCell="C25" sqref="C25"/>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51" t="s">
        <v>147</v>
      </c>
      <c r="C5" s="251"/>
      <c r="D5" s="234" t="s">
        <v>55</v>
      </c>
      <c r="E5" s="235" t="s">
        <v>57</v>
      </c>
      <c r="F5" s="235" t="s">
        <v>58</v>
      </c>
      <c r="G5" s="235" t="s">
        <v>59</v>
      </c>
      <c r="H5" s="235" t="s">
        <v>148</v>
      </c>
      <c r="I5" s="235" t="s">
        <v>149</v>
      </c>
      <c r="J5" s="22"/>
    </row>
    <row r="6" spans="1:14" ht="20.25" customHeight="1">
      <c r="B6" s="252"/>
      <c r="C6" s="252"/>
      <c r="D6" s="236"/>
      <c r="E6" s="237"/>
      <c r="F6" s="237"/>
      <c r="G6" s="237"/>
      <c r="H6" s="237"/>
      <c r="I6" s="237"/>
      <c r="J6" s="22"/>
    </row>
    <row r="7" spans="1:14" ht="24.75" customHeight="1">
      <c r="B7" s="250" t="s">
        <v>119</v>
      </c>
      <c r="C7" s="245" t="s">
        <v>88</v>
      </c>
      <c r="D7" s="227">
        <v>1.6999334183388306E-2</v>
      </c>
      <c r="E7" s="228">
        <v>1.669084420624951E-2</v>
      </c>
      <c r="F7" s="228">
        <v>8.6548244037120844E-2</v>
      </c>
      <c r="G7" s="228">
        <v>9.1492876472172496E-2</v>
      </c>
      <c r="H7" s="228">
        <v>4.6500130588397859E-2</v>
      </c>
      <c r="I7" s="227">
        <v>1.7638387179607973E-2</v>
      </c>
    </row>
    <row r="8" spans="1:14" ht="20.25" customHeight="1">
      <c r="B8" s="238"/>
      <c r="C8" s="244" t="s">
        <v>16</v>
      </c>
      <c r="D8" s="228">
        <v>2.6491310834765625E-2</v>
      </c>
      <c r="E8" s="228">
        <v>1.5101833703338731E-2</v>
      </c>
      <c r="F8" s="228">
        <v>0.10276690783702798</v>
      </c>
      <c r="G8" s="228">
        <v>0.11059656430373944</v>
      </c>
      <c r="H8" s="228">
        <v>4.9121919360136435E-2</v>
      </c>
      <c r="I8" s="228">
        <v>3.4232080663956443E-2</v>
      </c>
    </row>
    <row r="9" spans="1:14" ht="20.25" customHeight="1">
      <c r="B9" s="238"/>
      <c r="C9" s="245" t="s">
        <v>73</v>
      </c>
      <c r="D9" s="228">
        <v>5.4456985692071566E-4</v>
      </c>
      <c r="E9" s="228">
        <v>2.5156050427627738E-4</v>
      </c>
      <c r="F9" s="228">
        <v>3.7862983101512794E-2</v>
      </c>
      <c r="G9" s="228">
        <v>4.0245636736826212E-2</v>
      </c>
      <c r="H9" s="228" t="s">
        <v>13</v>
      </c>
      <c r="I9" s="228">
        <v>5.1866903815347642E-2</v>
      </c>
    </row>
    <row r="10" spans="1:14" ht="20.25" customHeight="1">
      <c r="B10" s="238"/>
      <c r="C10" s="244" t="s">
        <v>15</v>
      </c>
      <c r="D10" s="228">
        <v>3.1098035281311377E-2</v>
      </c>
      <c r="E10" s="228">
        <v>2.06002962988803E-2</v>
      </c>
      <c r="F10" s="228">
        <v>9.0484328131669386E-2</v>
      </c>
      <c r="G10" s="228">
        <v>9.9911868316052629E-2</v>
      </c>
      <c r="H10" s="228">
        <v>5.7148476468073861E-2</v>
      </c>
      <c r="I10" s="228">
        <v>4.2275273986438711E-2</v>
      </c>
    </row>
    <row r="11" spans="1:14" ht="20.25" customHeight="1">
      <c r="B11" s="238"/>
      <c r="C11" s="245" t="s">
        <v>80</v>
      </c>
      <c r="D11" s="228">
        <v>5.0611878490013147E-2</v>
      </c>
      <c r="E11" s="228">
        <v>2.8794411730085092E-2</v>
      </c>
      <c r="F11" s="228">
        <v>4.3565297956863924E-2</v>
      </c>
      <c r="G11" s="228">
        <v>7.0385951165671812E-2</v>
      </c>
      <c r="H11" s="228" t="s">
        <v>13</v>
      </c>
      <c r="I11" s="228">
        <v>6.7982830868987376E-2</v>
      </c>
    </row>
    <row r="12" spans="1:14" ht="20.25" customHeight="1">
      <c r="B12" s="238"/>
      <c r="C12" s="244" t="s">
        <v>14</v>
      </c>
      <c r="D12" s="228">
        <v>0.12308099557499728</v>
      </c>
      <c r="E12" s="228">
        <v>4.7567755046692431E-2</v>
      </c>
      <c r="F12" s="228">
        <v>9.9704701282609345E-2</v>
      </c>
      <c r="G12" s="228">
        <v>0.13866148407608003</v>
      </c>
      <c r="H12" s="228">
        <v>8.795497014693554E-2</v>
      </c>
      <c r="I12" s="228">
        <v>0.10547686191579264</v>
      </c>
    </row>
    <row r="13" spans="1:14" ht="20.25" customHeight="1">
      <c r="B13" s="239"/>
      <c r="C13" s="246" t="s">
        <v>28</v>
      </c>
      <c r="D13" s="229">
        <v>5.3355831648218333E-2</v>
      </c>
      <c r="E13" s="229">
        <v>2.7090174057437553E-2</v>
      </c>
      <c r="F13" s="229">
        <v>8.64969518620229E-2</v>
      </c>
      <c r="G13" s="229">
        <v>0.10348394842404277</v>
      </c>
      <c r="H13" s="229">
        <v>5.7353232492249662E-2</v>
      </c>
      <c r="I13" s="229">
        <v>4.2498416349184387E-2</v>
      </c>
    </row>
    <row r="14" spans="1:14" ht="20.25" customHeight="1">
      <c r="B14" s="240" t="s">
        <v>150</v>
      </c>
      <c r="C14" s="247" t="s">
        <v>115</v>
      </c>
      <c r="D14" s="228">
        <v>1.1544252319208405E-4</v>
      </c>
      <c r="E14" s="228" t="s">
        <v>13</v>
      </c>
      <c r="F14" s="228" t="s">
        <v>13</v>
      </c>
      <c r="G14" s="228" t="s">
        <v>13</v>
      </c>
      <c r="H14" s="228" t="s">
        <v>13</v>
      </c>
      <c r="I14" s="228" t="s">
        <v>13</v>
      </c>
    </row>
    <row r="15" spans="1:14" ht="20.25" customHeight="1">
      <c r="B15" s="241"/>
      <c r="C15" s="248" t="s">
        <v>28</v>
      </c>
      <c r="D15" s="230">
        <v>1E-4</v>
      </c>
      <c r="E15" s="228" t="s">
        <v>13</v>
      </c>
      <c r="F15" s="228" t="s">
        <v>13</v>
      </c>
      <c r="G15" s="228" t="s">
        <v>13</v>
      </c>
      <c r="H15" s="228" t="s">
        <v>13</v>
      </c>
      <c r="I15" s="228" t="s">
        <v>13</v>
      </c>
    </row>
    <row r="16" spans="1:14" ht="20.25" customHeight="1">
      <c r="B16" s="240" t="s">
        <v>118</v>
      </c>
      <c r="C16" s="249" t="s">
        <v>116</v>
      </c>
      <c r="D16" s="231">
        <v>3.781982285667311E-2</v>
      </c>
      <c r="E16" s="231">
        <v>1.4628885499231255E-2</v>
      </c>
      <c r="F16" s="231">
        <v>7.3314903803594969E-2</v>
      </c>
      <c r="G16" s="231">
        <v>9.0095803694413737E-2</v>
      </c>
      <c r="H16" s="231">
        <v>5.305966848447774E-2</v>
      </c>
      <c r="I16" s="231">
        <v>4.1567691685498787E-2</v>
      </c>
    </row>
    <row r="17" spans="2:10" ht="20.25" customHeight="1">
      <c r="B17" s="242"/>
      <c r="C17" s="232" t="s">
        <v>18</v>
      </c>
      <c r="D17" s="228">
        <v>-4.8802647803231755E-3</v>
      </c>
      <c r="E17" s="228">
        <v>-1.6963278284952182E-2</v>
      </c>
      <c r="F17" s="228">
        <v>2.9639279095377575E-2</v>
      </c>
      <c r="G17" s="228">
        <v>-7.4325384847570106E-2</v>
      </c>
      <c r="H17" s="228">
        <v>6.072426055275626E-2</v>
      </c>
      <c r="I17" s="228">
        <v>2.6066683423261683E-2</v>
      </c>
    </row>
    <row r="18" spans="2:10" ht="20.25" customHeight="1">
      <c r="B18" s="243"/>
      <c r="C18" s="233" t="s">
        <v>146</v>
      </c>
      <c r="D18" s="229">
        <v>3.2754987326864438E-2</v>
      </c>
      <c r="E18" s="229">
        <v>-2.5825466414429732E-3</v>
      </c>
      <c r="F18" s="229">
        <v>0.10512718379465813</v>
      </c>
      <c r="G18" s="229">
        <v>9.0740135641051989E-3</v>
      </c>
      <c r="H18" s="229">
        <v>0.11700593817112837</v>
      </c>
      <c r="I18" s="229">
        <v>6.871790696856217E-2</v>
      </c>
    </row>
    <row r="19" spans="2:10" ht="18.75" customHeight="1">
      <c r="C19" s="181" t="s">
        <v>123</v>
      </c>
      <c r="D19" s="181"/>
      <c r="E19" s="181"/>
      <c r="F19" s="181"/>
      <c r="G19" s="181"/>
      <c r="H19" s="181"/>
      <c r="I19" s="181"/>
      <c r="J19" s="118"/>
    </row>
    <row r="20" spans="2:10" ht="10.5" customHeight="1">
      <c r="C20" s="119" t="s">
        <v>105</v>
      </c>
      <c r="D20" s="117"/>
      <c r="E20" s="117"/>
      <c r="F20" s="117"/>
      <c r="G20" s="117"/>
      <c r="H20" s="117"/>
      <c r="I20" s="117"/>
      <c r="J20" s="118"/>
    </row>
    <row r="21" spans="2:10" s="16" customFormat="1" ht="42" customHeight="1">
      <c r="C21" s="182" t="s">
        <v>120</v>
      </c>
      <c r="D21" s="182"/>
      <c r="E21" s="182"/>
      <c r="F21" s="182"/>
      <c r="G21" s="182"/>
      <c r="H21" s="182"/>
      <c r="I21" s="182"/>
      <c r="J21" s="120"/>
    </row>
    <row r="22" spans="2:10" s="16" customFormat="1" ht="13.5" customHeight="1">
      <c r="C22" s="183" t="s">
        <v>121</v>
      </c>
      <c r="D22" s="183"/>
      <c r="E22" s="183"/>
      <c r="F22" s="183"/>
      <c r="G22" s="183"/>
      <c r="H22" s="183"/>
      <c r="I22" s="183"/>
      <c r="J22" s="121"/>
    </row>
    <row r="23" spans="2:10" s="16" customFormat="1" ht="12.75" customHeight="1">
      <c r="C23" s="183" t="s">
        <v>122</v>
      </c>
      <c r="D23" s="183"/>
      <c r="E23" s="183"/>
      <c r="F23" s="183"/>
      <c r="G23" s="183"/>
      <c r="H23" s="183"/>
      <c r="I23" s="183"/>
      <c r="J23" s="121"/>
    </row>
    <row r="24" spans="2:10" ht="15" customHeight="1">
      <c r="C24" s="184"/>
      <c r="D24" s="184"/>
      <c r="E24" s="184"/>
      <c r="F24" s="184"/>
      <c r="G24" s="184"/>
      <c r="H24" s="184"/>
      <c r="I24" s="184"/>
    </row>
    <row r="25" spans="2:10" ht="15" customHeight="1">
      <c r="C25" s="17"/>
      <c r="D25" s="17"/>
      <c r="E25" s="17"/>
      <c r="F25" s="17"/>
      <c r="G25" s="17"/>
      <c r="H25" s="17"/>
      <c r="I25" s="17"/>
    </row>
    <row r="26" spans="2:10" ht="15" customHeight="1"/>
    <row r="27" spans="2:10" ht="121.5" customHeight="1">
      <c r="C27" s="180" t="s">
        <v>50</v>
      </c>
      <c r="D27" s="180"/>
      <c r="E27" s="180"/>
      <c r="F27" s="180"/>
      <c r="G27" s="180"/>
      <c r="H27" s="180"/>
      <c r="I27" s="180"/>
    </row>
    <row r="28" spans="2:10" ht="15" customHeight="1"/>
    <row r="38" ht="15" customHeight="1"/>
  </sheetData>
  <mergeCells count="16">
    <mergeCell ref="B7:B13"/>
    <mergeCell ref="B14:B15"/>
    <mergeCell ref="B16:B18"/>
    <mergeCell ref="C27:I27"/>
    <mergeCell ref="I5:I6"/>
    <mergeCell ref="C19:I19"/>
    <mergeCell ref="C21:I21"/>
    <mergeCell ref="C22:I22"/>
    <mergeCell ref="C24:I24"/>
    <mergeCell ref="D5:D6"/>
    <mergeCell ref="E5:E6"/>
    <mergeCell ref="F5:F6"/>
    <mergeCell ref="G5:G6"/>
    <mergeCell ref="H5:H6"/>
    <mergeCell ref="B5:C6"/>
    <mergeCell ref="C23:I23"/>
  </mergeCells>
  <conditionalFormatting sqref="D7:I12 D16:I18 D14:I14">
    <cfRule type="cellIs" dxfId="2" priority="3" operator="lessThan">
      <formula>0</formula>
    </cfRule>
  </conditionalFormatting>
  <conditionalFormatting sqref="D13:I13">
    <cfRule type="cellIs" dxfId="1" priority="2" operator="lessThan">
      <formula>0</formula>
    </cfRule>
  </conditionalFormatting>
  <conditionalFormatting sqref="E15:I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85" t="s">
        <v>23</v>
      </c>
      <c r="C2" s="185"/>
      <c r="D2" s="187" t="s">
        <v>24</v>
      </c>
      <c r="E2" s="168" t="s">
        <v>25</v>
      </c>
    </row>
    <row r="3" spans="2:5" s="1" customFormat="1" ht="15" customHeight="1">
      <c r="B3" s="186"/>
      <c r="C3" s="186"/>
      <c r="D3" s="188"/>
      <c r="E3" s="169"/>
    </row>
    <row r="4" spans="2:5" s="1" customFormat="1" ht="18" customHeight="1">
      <c r="B4" s="189" t="s">
        <v>127</v>
      </c>
      <c r="C4" s="189" t="s">
        <v>127</v>
      </c>
      <c r="D4" s="52">
        <v>2394.5404904400002</v>
      </c>
      <c r="E4" s="53">
        <v>0.2399968923860008</v>
      </c>
    </row>
    <row r="5" spans="2:5" s="1" customFormat="1">
      <c r="B5" s="18" t="s">
        <v>16</v>
      </c>
      <c r="C5" s="18"/>
      <c r="D5" s="52">
        <v>568.35054536000007</v>
      </c>
      <c r="E5" s="53">
        <v>5.6963899845028171E-2</v>
      </c>
    </row>
    <row r="6" spans="2:5" s="1" customFormat="1">
      <c r="B6" s="18" t="s">
        <v>73</v>
      </c>
      <c r="C6" s="18"/>
      <c r="D6" s="52">
        <v>415.58532556</v>
      </c>
      <c r="E6" s="53">
        <v>4.1652745925084445E-2</v>
      </c>
    </row>
    <row r="7" spans="2:5" s="1" customFormat="1">
      <c r="B7" s="18" t="s">
        <v>128</v>
      </c>
      <c r="C7" s="18"/>
      <c r="D7" s="52">
        <v>915.25116273000003</v>
      </c>
      <c r="E7" s="53">
        <v>9.1732604098714393E-2</v>
      </c>
    </row>
    <row r="8" spans="2:5" s="1" customFormat="1">
      <c r="B8" s="18" t="s">
        <v>74</v>
      </c>
      <c r="C8" s="18"/>
      <c r="D8" s="52">
        <v>564.08117801999992</v>
      </c>
      <c r="E8" s="53">
        <v>5.6535995243646366E-2</v>
      </c>
    </row>
    <row r="9" spans="2:5" s="1" customFormat="1">
      <c r="B9" s="123" t="s">
        <v>14</v>
      </c>
      <c r="C9" s="123"/>
      <c r="D9" s="54">
        <v>2313.80156416</v>
      </c>
      <c r="E9" s="53">
        <v>0.23190469620926299</v>
      </c>
    </row>
    <row r="10" spans="2:5" s="1" customFormat="1">
      <c r="B10" s="4" t="s">
        <v>124</v>
      </c>
      <c r="C10" s="124"/>
      <c r="D10" s="55">
        <v>7171.6102662700005</v>
      </c>
      <c r="E10" s="56">
        <v>0.71878683370773722</v>
      </c>
    </row>
    <row r="11" spans="2:5" s="1" customFormat="1">
      <c r="B11" s="1" t="s">
        <v>115</v>
      </c>
      <c r="D11" s="19">
        <v>2805.7709682700001</v>
      </c>
      <c r="E11" s="122">
        <v>0.28121316629226289</v>
      </c>
    </row>
    <row r="12" spans="2:5" s="1" customFormat="1">
      <c r="B12" s="125" t="s">
        <v>125</v>
      </c>
      <c r="C12" s="126"/>
      <c r="D12" s="127">
        <v>2805.7709682700001</v>
      </c>
      <c r="E12" s="128">
        <v>0.28121316629226289</v>
      </c>
    </row>
    <row r="13" spans="2:5" s="1" customFormat="1">
      <c r="B13" s="4" t="s">
        <v>126</v>
      </c>
      <c r="C13" s="124"/>
      <c r="D13" s="55">
        <v>9977.3812345400002</v>
      </c>
      <c r="E13" s="77">
        <v>1</v>
      </c>
    </row>
    <row r="14" spans="2:5" s="1" customFormat="1">
      <c r="B14" s="78" t="s">
        <v>78</v>
      </c>
      <c r="C14" s="15"/>
      <c r="D14" s="55"/>
      <c r="E14" s="77"/>
    </row>
    <row r="15" spans="2:5" s="1" customFormat="1">
      <c r="B15" s="78" t="s">
        <v>79</v>
      </c>
      <c r="C15" s="15"/>
      <c r="D15" s="55"/>
      <c r="E15" s="77"/>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90" t="s">
        <v>26</v>
      </c>
      <c r="B3" s="185"/>
      <c r="C3" s="187" t="s">
        <v>27</v>
      </c>
    </row>
    <row r="4" spans="1:7" s="1" customFormat="1" ht="15" customHeight="1">
      <c r="A4" s="186"/>
      <c r="B4" s="186"/>
      <c r="C4" s="188"/>
    </row>
    <row r="5" spans="1:7" s="1" customFormat="1" ht="15" customHeight="1">
      <c r="A5" s="189" t="s">
        <v>88</v>
      </c>
      <c r="B5" s="189"/>
      <c r="C5" s="81">
        <v>8.0501454153141694</v>
      </c>
    </row>
    <row r="6" spans="1:7" s="1" customFormat="1">
      <c r="A6" s="79" t="s">
        <v>16</v>
      </c>
      <c r="B6" s="79"/>
      <c r="C6" s="80">
        <v>12.8079419312008</v>
      </c>
    </row>
    <row r="7" spans="1:7" s="1" customFormat="1" ht="15" customHeight="1">
      <c r="A7" s="191" t="s">
        <v>73</v>
      </c>
      <c r="B7" s="191"/>
      <c r="C7" s="80">
        <v>1.6590442546089299</v>
      </c>
    </row>
    <row r="8" spans="1:7" s="1" customFormat="1">
      <c r="A8" s="79" t="s">
        <v>15</v>
      </c>
      <c r="B8" s="79"/>
      <c r="C8" s="80">
        <v>7.3942813233806</v>
      </c>
    </row>
    <row r="9" spans="1:7" s="1" customFormat="1" ht="15" customHeight="1">
      <c r="A9" s="191" t="s">
        <v>80</v>
      </c>
      <c r="B9" s="191"/>
      <c r="C9" s="80">
        <v>4.2902032423408203</v>
      </c>
    </row>
    <row r="10" spans="1:7" s="1" customFormat="1">
      <c r="A10" s="125" t="s">
        <v>124</v>
      </c>
      <c r="B10" s="130"/>
      <c r="C10" s="131">
        <v>7.4998675515863606</v>
      </c>
    </row>
    <row r="11" spans="1:7" s="1" customFormat="1">
      <c r="A11" s="1" t="s">
        <v>115</v>
      </c>
      <c r="C11" s="80">
        <v>0.31112748582981697</v>
      </c>
    </row>
    <row r="12" spans="1:7" s="1" customFormat="1">
      <c r="A12" s="125" t="s">
        <v>125</v>
      </c>
      <c r="B12" s="132"/>
      <c r="C12" s="131">
        <v>0.31112748582981697</v>
      </c>
    </row>
    <row r="13" spans="1:7" s="1" customFormat="1">
      <c r="A13" s="4" t="s">
        <v>126</v>
      </c>
      <c r="B13" s="129"/>
      <c r="C13" s="57">
        <v>4.8679436932233209</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196" t="s">
        <v>29</v>
      </c>
      <c r="B3" s="196"/>
      <c r="C3" s="196"/>
      <c r="D3" s="139"/>
      <c r="E3" s="91"/>
      <c r="F3" s="91"/>
      <c r="G3" s="91"/>
      <c r="H3" s="91"/>
      <c r="I3" s="91"/>
      <c r="J3" s="91"/>
      <c r="K3" s="91"/>
      <c r="L3" s="140"/>
      <c r="M3" s="91"/>
    </row>
    <row r="4" spans="1:13" s="1" customFormat="1" ht="15" customHeight="1">
      <c r="A4" s="196"/>
      <c r="B4" s="196"/>
      <c r="C4" s="196"/>
      <c r="D4" s="194" t="s">
        <v>30</v>
      </c>
      <c r="E4" s="192" t="s">
        <v>31</v>
      </c>
      <c r="F4" s="192" t="s">
        <v>32</v>
      </c>
      <c r="G4" s="192" t="s">
        <v>33</v>
      </c>
      <c r="H4" s="192" t="s">
        <v>34</v>
      </c>
      <c r="I4" s="192" t="s">
        <v>35</v>
      </c>
      <c r="J4" s="192" t="s">
        <v>36</v>
      </c>
      <c r="K4" s="192" t="s">
        <v>103</v>
      </c>
      <c r="L4" s="195" t="s">
        <v>94</v>
      </c>
      <c r="M4" s="192" t="s">
        <v>28</v>
      </c>
    </row>
    <row r="5" spans="1:13" s="1" customFormat="1" ht="15" customHeight="1">
      <c r="A5" s="196"/>
      <c r="B5" s="196"/>
      <c r="C5" s="196"/>
      <c r="D5" s="194"/>
      <c r="E5" s="192"/>
      <c r="F5" s="192"/>
      <c r="G5" s="192"/>
      <c r="H5" s="192"/>
      <c r="I5" s="192"/>
      <c r="J5" s="192"/>
      <c r="K5" s="192"/>
      <c r="L5" s="195"/>
      <c r="M5" s="192"/>
    </row>
    <row r="6" spans="1:13" s="1" customFormat="1" ht="17.25" customHeight="1">
      <c r="A6" s="176" t="s">
        <v>135</v>
      </c>
      <c r="B6" s="193" t="s">
        <v>129</v>
      </c>
      <c r="C6" s="193"/>
      <c r="D6" s="92">
        <v>0.26693572898512496</v>
      </c>
      <c r="E6" s="92">
        <v>0.26453846677013304</v>
      </c>
      <c r="F6" s="92">
        <v>0.20508223992894925</v>
      </c>
      <c r="G6" s="92">
        <v>5.8093242242247066E-2</v>
      </c>
      <c r="H6" s="92">
        <v>3.1372045421623376E-2</v>
      </c>
      <c r="I6" s="92">
        <v>2.1034655572161463E-2</v>
      </c>
      <c r="J6" s="92">
        <v>3.2591180943304858E-3</v>
      </c>
      <c r="K6" s="92">
        <v>9.4006693588479295E-2</v>
      </c>
      <c r="L6" s="92">
        <v>5.567780939695105E-2</v>
      </c>
      <c r="M6" s="93">
        <v>1</v>
      </c>
    </row>
    <row r="7" spans="1:13" s="1" customFormat="1" ht="17.25">
      <c r="A7" s="176"/>
      <c r="B7" s="193" t="s">
        <v>130</v>
      </c>
      <c r="C7" s="193"/>
      <c r="D7" s="92">
        <v>0.3815366415680076</v>
      </c>
      <c r="E7" s="92">
        <v>0.2052642220235838</v>
      </c>
      <c r="F7" s="92">
        <v>3.2590002017623819E-2</v>
      </c>
      <c r="G7" s="92">
        <v>0.32928579855845314</v>
      </c>
      <c r="H7" s="92">
        <v>2.1786626319073576E-2</v>
      </c>
      <c r="I7" s="92">
        <v>1.1381779331103761E-2</v>
      </c>
      <c r="J7" s="92">
        <v>0</v>
      </c>
      <c r="K7" s="92">
        <v>0</v>
      </c>
      <c r="L7" s="92">
        <v>1.8154930182154083E-2</v>
      </c>
      <c r="M7" s="93">
        <v>0.99999999999999967</v>
      </c>
    </row>
    <row r="8" spans="1:13" s="1" customFormat="1" ht="17.25">
      <c r="A8" s="176"/>
      <c r="B8" s="193" t="s">
        <v>76</v>
      </c>
      <c r="C8" s="193"/>
      <c r="D8" s="92">
        <v>1</v>
      </c>
      <c r="E8" s="92">
        <v>0</v>
      </c>
      <c r="F8" s="92">
        <v>0</v>
      </c>
      <c r="G8" s="92">
        <v>0</v>
      </c>
      <c r="H8" s="92">
        <v>0</v>
      </c>
      <c r="I8" s="92">
        <v>0</v>
      </c>
      <c r="J8" s="92">
        <v>0</v>
      </c>
      <c r="K8" s="92">
        <v>0</v>
      </c>
      <c r="L8" s="92">
        <v>0</v>
      </c>
      <c r="M8" s="93">
        <v>1</v>
      </c>
    </row>
    <row r="9" spans="1:13" s="1" customFormat="1" ht="17.25">
      <c r="A9" s="176"/>
      <c r="B9" s="193" t="s">
        <v>77</v>
      </c>
      <c r="C9" s="193"/>
      <c r="D9" s="92">
        <v>0.65889580416507143</v>
      </c>
      <c r="E9" s="92">
        <v>0.2472971842011964</v>
      </c>
      <c r="F9" s="92">
        <v>8.5211832965468946E-3</v>
      </c>
      <c r="G9" s="92">
        <v>4.8036921470669548E-2</v>
      </c>
      <c r="H9" s="92">
        <v>3.2900808571693911E-2</v>
      </c>
      <c r="I9" s="92">
        <v>1.621957742803686E-3</v>
      </c>
      <c r="J9" s="92">
        <v>1.8770659792177811E-3</v>
      </c>
      <c r="K9" s="92">
        <v>0</v>
      </c>
      <c r="L9" s="92">
        <v>8.4907457280035165E-4</v>
      </c>
      <c r="M9" s="93">
        <v>1</v>
      </c>
    </row>
    <row r="10" spans="1:13" s="1" customFormat="1" ht="17.25">
      <c r="A10" s="176"/>
      <c r="B10" s="193" t="s">
        <v>131</v>
      </c>
      <c r="C10" s="193"/>
      <c r="D10" s="92">
        <v>0.80697810683529037</v>
      </c>
      <c r="E10" s="92">
        <v>0.17644204236587938</v>
      </c>
      <c r="F10" s="92">
        <v>0</v>
      </c>
      <c r="G10" s="92">
        <v>1.6579850798830242E-2</v>
      </c>
      <c r="H10" s="92">
        <v>0</v>
      </c>
      <c r="I10" s="92">
        <v>0</v>
      </c>
      <c r="J10" s="92">
        <v>0</v>
      </c>
      <c r="K10" s="92">
        <v>0</v>
      </c>
      <c r="L10" s="92">
        <v>0</v>
      </c>
      <c r="M10" s="93">
        <v>1</v>
      </c>
    </row>
    <row r="11" spans="1:13" s="1" customFormat="1" ht="15" customHeight="1">
      <c r="A11" s="176"/>
      <c r="B11" s="193" t="s">
        <v>132</v>
      </c>
      <c r="C11" s="193"/>
      <c r="D11" s="92">
        <v>0.63159353532140017</v>
      </c>
      <c r="E11" s="92">
        <v>8.9534240104643004E-2</v>
      </c>
      <c r="F11" s="92">
        <v>6.919713326329506E-2</v>
      </c>
      <c r="G11" s="92">
        <v>3.5941468083582534E-2</v>
      </c>
      <c r="H11" s="92">
        <v>2.7474485670977825E-2</v>
      </c>
      <c r="I11" s="92">
        <v>1.8935036728573319E-2</v>
      </c>
      <c r="J11" s="92">
        <v>2.6210919877226881E-2</v>
      </c>
      <c r="K11" s="92">
        <v>3.0789819578094816E-3</v>
      </c>
      <c r="L11" s="92">
        <v>9.8034198992491675E-2</v>
      </c>
      <c r="M11" s="92">
        <v>1.0000000000000002</v>
      </c>
    </row>
    <row r="12" spans="1:13" s="1" customFormat="1" ht="17.25">
      <c r="A12" s="177"/>
      <c r="B12" s="135" t="s">
        <v>28</v>
      </c>
      <c r="C12" s="136"/>
      <c r="D12" s="137">
        <v>0.52864818032029759</v>
      </c>
      <c r="E12" s="137">
        <v>0.17891954388750825</v>
      </c>
      <c r="F12" s="137">
        <v>9.4470796061869131E-2</v>
      </c>
      <c r="G12" s="137">
        <v>6.4523310923122995E-2</v>
      </c>
      <c r="H12" s="137">
        <v>2.5264491302904635E-2</v>
      </c>
      <c r="I12" s="137">
        <v>1.4241375015923772E-2</v>
      </c>
      <c r="J12" s="137">
        <v>9.7842662755982853E-3</v>
      </c>
      <c r="K12" s="137">
        <v>3.2381428830875768E-2</v>
      </c>
      <c r="L12" s="137">
        <v>5.1766607381899664E-2</v>
      </c>
      <c r="M12" s="137">
        <v>1.0000000000000002</v>
      </c>
    </row>
    <row r="13" spans="1:13" s="1" customFormat="1" ht="17.25">
      <c r="A13" s="179" t="s">
        <v>136</v>
      </c>
      <c r="B13" s="134" t="s">
        <v>133</v>
      </c>
      <c r="C13" s="133"/>
      <c r="D13" s="92">
        <v>1</v>
      </c>
      <c r="E13" s="92">
        <v>0</v>
      </c>
      <c r="F13" s="92">
        <v>0</v>
      </c>
      <c r="G13" s="92">
        <v>0</v>
      </c>
      <c r="H13" s="92">
        <v>0</v>
      </c>
      <c r="I13" s="92">
        <v>0</v>
      </c>
      <c r="J13" s="92">
        <v>0</v>
      </c>
      <c r="K13" s="92">
        <v>0</v>
      </c>
      <c r="L13" s="92">
        <v>0</v>
      </c>
      <c r="M13" s="93">
        <v>1</v>
      </c>
    </row>
    <row r="14" spans="1:13" s="1" customFormat="1" ht="17.25">
      <c r="A14" s="178"/>
      <c r="B14" s="135" t="s">
        <v>28</v>
      </c>
      <c r="C14" s="136"/>
      <c r="D14" s="137">
        <v>1</v>
      </c>
      <c r="E14" s="137">
        <v>0</v>
      </c>
      <c r="F14" s="137">
        <v>0</v>
      </c>
      <c r="G14" s="137">
        <v>0</v>
      </c>
      <c r="H14" s="137">
        <v>0</v>
      </c>
      <c r="I14" s="137">
        <v>0</v>
      </c>
      <c r="J14" s="137">
        <v>0</v>
      </c>
      <c r="K14" s="137">
        <v>0</v>
      </c>
      <c r="L14" s="137">
        <v>0</v>
      </c>
      <c r="M14" s="137">
        <v>1</v>
      </c>
    </row>
    <row r="15" spans="1:13" s="1" customFormat="1" ht="17.25">
      <c r="A15" s="138" t="s">
        <v>137</v>
      </c>
      <c r="B15" s="89" t="s">
        <v>134</v>
      </c>
      <c r="C15" s="133"/>
      <c r="D15" s="94">
        <v>0.66119851797004625</v>
      </c>
      <c r="E15" s="94">
        <v>0.12860501243933453</v>
      </c>
      <c r="F15" s="94">
        <v>6.7904364379160254E-2</v>
      </c>
      <c r="G15" s="94">
        <v>4.6378506358771408E-2</v>
      </c>
      <c r="H15" s="94">
        <v>1.8159783708851476E-2</v>
      </c>
      <c r="I15" s="94">
        <v>1.0236512855340319E-2</v>
      </c>
      <c r="J15" s="94">
        <v>7.0328017763906835E-3</v>
      </c>
      <c r="K15" s="94">
        <v>2.3275344700277621E-2</v>
      </c>
      <c r="L15" s="94">
        <v>3.7209155811827224E-2</v>
      </c>
      <c r="M15" s="95">
        <v>0.99999999999999978</v>
      </c>
    </row>
    <row r="16" spans="1:13" s="1" customFormat="1">
      <c r="I16" s="42"/>
    </row>
  </sheetData>
  <mergeCells count="19">
    <mergeCell ref="B11:C11"/>
    <mergeCell ref="B8:C8"/>
    <mergeCell ref="B10:C10"/>
    <mergeCell ref="A6:A12"/>
    <mergeCell ref="A13:A14"/>
    <mergeCell ref="B7:C7"/>
    <mergeCell ref="B9:C9"/>
    <mergeCell ref="M4:M5"/>
    <mergeCell ref="B6:C6"/>
    <mergeCell ref="D4:D5"/>
    <mergeCell ref="E4:E5"/>
    <mergeCell ref="F4:F5"/>
    <mergeCell ref="G4:G5"/>
    <mergeCell ref="H4:H5"/>
    <mergeCell ref="I4:I5"/>
    <mergeCell ref="J4:J5"/>
    <mergeCell ref="L4:L5"/>
    <mergeCell ref="A3:C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01" t="s">
        <v>139</v>
      </c>
      <c r="B2" s="197" t="s">
        <v>117</v>
      </c>
      <c r="C2" s="198"/>
      <c r="D2" s="198"/>
      <c r="E2" s="198"/>
      <c r="F2" s="199"/>
      <c r="G2" s="141" t="s">
        <v>138</v>
      </c>
      <c r="H2" s="200" t="s">
        <v>37</v>
      </c>
    </row>
    <row r="3" spans="1:10" s="1" customFormat="1" ht="15" customHeight="1">
      <c r="A3" s="201"/>
      <c r="B3" s="200" t="s">
        <v>88</v>
      </c>
      <c r="C3" s="162" t="s">
        <v>16</v>
      </c>
      <c r="D3" s="162" t="s">
        <v>73</v>
      </c>
      <c r="E3" s="162" t="s">
        <v>15</v>
      </c>
      <c r="F3" s="162" t="s">
        <v>80</v>
      </c>
      <c r="G3" s="206" t="s">
        <v>115</v>
      </c>
      <c r="H3" s="200"/>
      <c r="I3" s="162" t="s">
        <v>80</v>
      </c>
      <c r="J3" s="162" t="s">
        <v>37</v>
      </c>
    </row>
    <row r="4" spans="1:10" ht="30" customHeight="1">
      <c r="A4" s="202"/>
      <c r="B4" s="204"/>
      <c r="C4" s="205"/>
      <c r="D4" s="205"/>
      <c r="E4" s="205"/>
      <c r="F4" s="205"/>
      <c r="G4" s="207"/>
      <c r="H4" s="200"/>
      <c r="I4" s="205"/>
      <c r="J4" s="205"/>
    </row>
    <row r="5" spans="1:10" ht="15" customHeight="1">
      <c r="A5" s="90" t="s">
        <v>38</v>
      </c>
      <c r="B5" s="99">
        <v>9.8329859234485756E-2</v>
      </c>
      <c r="C5" s="99">
        <v>3.1494177024002666E-2</v>
      </c>
      <c r="D5" s="99">
        <v>5.4228247551860342E-2</v>
      </c>
      <c r="E5" s="99">
        <v>4.1426830126377301E-4</v>
      </c>
      <c r="F5" s="99">
        <v>0</v>
      </c>
      <c r="G5" s="99">
        <v>0.3661000651684857</v>
      </c>
      <c r="H5" s="99">
        <v>0.55056661728009826</v>
      </c>
      <c r="I5" s="96" t="e">
        <f t="shared" ref="I5" si="0">#REF!</f>
        <v>#REF!</v>
      </c>
      <c r="J5" s="96" t="e">
        <f t="shared" ref="J5" si="1">#REF!</f>
        <v>#REF!</v>
      </c>
    </row>
    <row r="6" spans="1:10" s="1" customFormat="1" ht="15.75">
      <c r="A6" s="90" t="s">
        <v>81</v>
      </c>
      <c r="B6" s="99">
        <v>5.4534217297052545E-2</v>
      </c>
      <c r="C6" s="99">
        <v>3.382788582462485E-2</v>
      </c>
      <c r="D6" s="99">
        <v>0</v>
      </c>
      <c r="E6" s="99">
        <v>6.2615012833281154E-3</v>
      </c>
      <c r="F6" s="99">
        <v>0</v>
      </c>
      <c r="G6" s="99">
        <v>0</v>
      </c>
      <c r="H6" s="99">
        <v>9.4623604405005501E-2</v>
      </c>
      <c r="I6" s="96" t="e">
        <f t="shared" ref="I6" si="2">SUM(#REF!)</f>
        <v>#REF!</v>
      </c>
      <c r="J6" s="96" t="e">
        <f t="shared" ref="J6" si="3">SUM(#REF!)</f>
        <v>#REF!</v>
      </c>
    </row>
    <row r="7" spans="1:10" ht="15.75">
      <c r="A7" s="90" t="s">
        <v>82</v>
      </c>
      <c r="B7" s="99">
        <v>0.1264699240222355</v>
      </c>
      <c r="C7" s="99">
        <v>2.4147955426632632E-3</v>
      </c>
      <c r="D7" s="99">
        <v>0</v>
      </c>
      <c r="E7" s="99">
        <v>4.3971839207104825E-2</v>
      </c>
      <c r="F7" s="99">
        <v>0</v>
      </c>
      <c r="G7" s="99">
        <v>0</v>
      </c>
      <c r="H7" s="99">
        <v>0.17285655877200362</v>
      </c>
      <c r="I7" s="96" t="e">
        <f t="shared" ref="I7" si="4">SUM(#REF!)</f>
        <v>#REF!</v>
      </c>
      <c r="J7" s="96" t="e">
        <f t="shared" ref="J7" si="5">SUM(#REF!)</f>
        <v>#REF!</v>
      </c>
    </row>
    <row r="8" spans="1:10" ht="15" customHeight="1">
      <c r="A8" s="90" t="s">
        <v>83</v>
      </c>
      <c r="B8" s="99">
        <v>3.2045266216287269E-2</v>
      </c>
      <c r="C8" s="99">
        <v>6.4378584445404351E-3</v>
      </c>
      <c r="D8" s="99">
        <v>0</v>
      </c>
      <c r="E8" s="99">
        <v>6.5055537543397768E-2</v>
      </c>
      <c r="F8" s="99">
        <v>0</v>
      </c>
      <c r="G8" s="99">
        <v>0</v>
      </c>
      <c r="H8" s="99">
        <v>0.10353866220422547</v>
      </c>
      <c r="I8" s="96" t="e">
        <f t="shared" ref="I8" si="6">SUM(#REF!)</f>
        <v>#REF!</v>
      </c>
      <c r="J8" s="96" t="e">
        <f t="shared" ref="J8" si="7">SUM(#REF!)</f>
        <v>#REF!</v>
      </c>
    </row>
    <row r="9" spans="1:10" ht="15.75">
      <c r="A9" s="90" t="s">
        <v>84</v>
      </c>
      <c r="B9" s="99">
        <v>3.2303656025437118E-4</v>
      </c>
      <c r="C9" s="99">
        <v>0</v>
      </c>
      <c r="D9" s="99">
        <v>0</v>
      </c>
      <c r="E9" s="99">
        <v>1.3114533047743477E-3</v>
      </c>
      <c r="F9" s="99">
        <v>3.6090980184129741E-2</v>
      </c>
      <c r="G9" s="99">
        <v>0</v>
      </c>
      <c r="H9" s="99">
        <v>3.7725470049158459E-2</v>
      </c>
      <c r="I9" s="96" t="e">
        <f>SUM(#REF!)</f>
        <v>#REF!</v>
      </c>
      <c r="J9" s="96" t="e">
        <f t="shared" ref="J9" si="8">SUM(#REF!)</f>
        <v>#REF!</v>
      </c>
    </row>
    <row r="10" spans="1:10" ht="15.75">
      <c r="A10" s="90" t="s">
        <v>85</v>
      </c>
      <c r="B10" s="99">
        <v>0</v>
      </c>
      <c r="C10" s="99">
        <v>0</v>
      </c>
      <c r="D10" s="99">
        <v>0</v>
      </c>
      <c r="E10" s="99">
        <v>0</v>
      </c>
      <c r="F10" s="99">
        <v>2.6298223583725893E-2</v>
      </c>
      <c r="G10" s="99">
        <v>0</v>
      </c>
      <c r="H10" s="99">
        <v>2.6298223583725893E-2</v>
      </c>
      <c r="I10" s="96" t="e">
        <f t="shared" ref="I10" si="9">SUM(#REF!)</f>
        <v>#REF!</v>
      </c>
      <c r="J10" s="96" t="e">
        <f t="shared" ref="J10" si="10">SUM(#REF!)</f>
        <v>#REF!</v>
      </c>
    </row>
    <row r="11" spans="1:10" ht="15.75">
      <c r="A11" s="90" t="s">
        <v>86</v>
      </c>
      <c r="B11" s="99">
        <v>0</v>
      </c>
      <c r="C11" s="99">
        <v>0</v>
      </c>
      <c r="D11" s="99">
        <v>0</v>
      </c>
      <c r="E11" s="99">
        <v>0</v>
      </c>
      <c r="F11" s="99">
        <v>8.3275544158647515E-3</v>
      </c>
      <c r="G11" s="99">
        <v>0</v>
      </c>
      <c r="H11" s="99">
        <v>8.3275544158647515E-3</v>
      </c>
      <c r="I11" s="96" t="e">
        <f t="shared" ref="I11" si="11">SUM(#REF!)</f>
        <v>#REF!</v>
      </c>
      <c r="J11" s="96" t="e">
        <f t="shared" ref="J11" si="12">SUM(#REF!)</f>
        <v>#REF!</v>
      </c>
    </row>
    <row r="12" spans="1:10" ht="18">
      <c r="A12" s="97" t="s">
        <v>95</v>
      </c>
      <c r="B12" s="100">
        <v>7.5487639928012895E-4</v>
      </c>
      <c r="C12" s="100">
        <v>-1.2175333627672383E-5</v>
      </c>
      <c r="D12" s="100">
        <v>3.6928711526755109E-7</v>
      </c>
      <c r="E12" s="100">
        <v>2.4140749607849607E-3</v>
      </c>
      <c r="F12" s="100">
        <v>2.8886850010348074E-3</v>
      </c>
      <c r="G12" s="100">
        <v>1.7478975330254343E-5</v>
      </c>
      <c r="H12" s="100">
        <v>6.0633092899177463E-3</v>
      </c>
      <c r="I12" s="97" t="e">
        <f t="shared" ref="I12" si="13">#REF!</f>
        <v>#REF!</v>
      </c>
      <c r="J12" s="97" t="e">
        <f t="shared" ref="J12" si="14">#REF!</f>
        <v>#REF!</v>
      </c>
    </row>
    <row r="13" spans="1:10" ht="15.75">
      <c r="A13" s="98" t="s">
        <v>28</v>
      </c>
      <c r="B13" s="101">
        <v>0.31245717972959575</v>
      </c>
      <c r="C13" s="101">
        <v>7.4162541502203541E-2</v>
      </c>
      <c r="D13" s="101">
        <v>5.4228616838975612E-2</v>
      </c>
      <c r="E13" s="101">
        <v>0.11942867460065376</v>
      </c>
      <c r="F13" s="101">
        <v>7.360544318475519E-2</v>
      </c>
      <c r="G13" s="101">
        <v>0.36611754414381598</v>
      </c>
      <c r="H13" s="101">
        <v>0.99999999999999978</v>
      </c>
      <c r="I13" s="98" t="e">
        <f t="shared" ref="I13" si="15">#REF!</f>
        <v>#REF!</v>
      </c>
      <c r="J13" s="98" t="e">
        <f t="shared" ref="J13" si="16">#REF!</f>
        <v>#REF!</v>
      </c>
    </row>
    <row r="14" spans="1:10">
      <c r="A14" s="203" t="s">
        <v>87</v>
      </c>
      <c r="B14" s="203"/>
      <c r="C14" s="203"/>
      <c r="D14" s="203"/>
      <c r="E14" s="203"/>
      <c r="F14" s="203"/>
      <c r="G14" s="203"/>
      <c r="H14" s="203"/>
      <c r="I14" s="203"/>
    </row>
    <row r="15" spans="1:10">
      <c r="A15" s="203"/>
      <c r="B15" s="203"/>
      <c r="C15" s="203"/>
      <c r="D15" s="203"/>
      <c r="E15" s="203"/>
      <c r="F15" s="203"/>
      <c r="G15" s="203"/>
      <c r="H15" s="203"/>
      <c r="I15" s="203"/>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J3:J4"/>
    <mergeCell ref="D3:D4"/>
    <mergeCell ref="E3:E4"/>
    <mergeCell ref="F3:F4"/>
    <mergeCell ref="G3:G4"/>
    <mergeCell ref="B2:F2"/>
    <mergeCell ref="H2:H4"/>
    <mergeCell ref="A2:A4"/>
    <mergeCell ref="A14:I15"/>
    <mergeCell ref="B3:B4"/>
    <mergeCell ref="C3:C4"/>
    <mergeCell ref="I3:I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zoomScaleSheetLayoutView="70" workbookViewId="0">
      <selection activeCell="B6" sqref="B6:I28"/>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192" t="s">
        <v>39</v>
      </c>
      <c r="B3" s="208" t="s">
        <v>117</v>
      </c>
      <c r="C3" s="209"/>
      <c r="D3" s="209"/>
      <c r="E3" s="209"/>
      <c r="F3" s="209"/>
      <c r="G3" s="210"/>
      <c r="H3" s="142" t="s">
        <v>138</v>
      </c>
      <c r="I3" s="192" t="s">
        <v>28</v>
      </c>
    </row>
    <row r="4" spans="1:9" ht="15" customHeight="1">
      <c r="A4" s="192"/>
      <c r="B4" s="192" t="s">
        <v>97</v>
      </c>
      <c r="C4" s="192" t="s">
        <v>52</v>
      </c>
      <c r="D4" s="192" t="s">
        <v>73</v>
      </c>
      <c r="E4" s="192" t="s">
        <v>15</v>
      </c>
      <c r="F4" s="192" t="s">
        <v>74</v>
      </c>
      <c r="G4" s="192" t="s">
        <v>14</v>
      </c>
      <c r="H4" s="212" t="s">
        <v>115</v>
      </c>
      <c r="I4" s="192"/>
    </row>
    <row r="5" spans="1:9" ht="46.5" customHeight="1">
      <c r="A5" s="211"/>
      <c r="B5" s="211"/>
      <c r="C5" s="211"/>
      <c r="D5" s="211"/>
      <c r="E5" s="211"/>
      <c r="F5" s="211"/>
      <c r="G5" s="211"/>
      <c r="H5" s="213"/>
      <c r="I5" s="211"/>
    </row>
    <row r="6" spans="1:9" ht="15" customHeight="1">
      <c r="A6" s="82" t="s">
        <v>40</v>
      </c>
      <c r="B6" s="146">
        <v>93.679065832023682</v>
      </c>
      <c r="C6" s="147">
        <v>15.591382019879545</v>
      </c>
      <c r="D6" s="147">
        <v>0</v>
      </c>
      <c r="E6" s="147">
        <v>21.400360095558</v>
      </c>
      <c r="F6" s="147">
        <v>9.27936735510918</v>
      </c>
      <c r="G6" s="148">
        <v>56.837194971852298</v>
      </c>
      <c r="H6" s="149">
        <v>0</v>
      </c>
      <c r="I6" s="143">
        <v>196.7873702744227</v>
      </c>
    </row>
    <row r="7" spans="1:9" ht="15" customHeight="1">
      <c r="A7" s="82" t="s">
        <v>89</v>
      </c>
      <c r="B7" s="146">
        <v>0</v>
      </c>
      <c r="C7" s="147">
        <v>0</v>
      </c>
      <c r="D7" s="147">
        <v>0</v>
      </c>
      <c r="E7" s="147">
        <v>0</v>
      </c>
      <c r="F7" s="147">
        <v>9.5370901643280099</v>
      </c>
      <c r="G7" s="148">
        <v>2.9026609237011827</v>
      </c>
      <c r="H7" s="149">
        <v>0</v>
      </c>
      <c r="I7" s="143">
        <v>12.439751088029192</v>
      </c>
    </row>
    <row r="8" spans="1:9" ht="15" customHeight="1">
      <c r="A8" s="82" t="s">
        <v>41</v>
      </c>
      <c r="B8" s="146">
        <v>50.90992355734975</v>
      </c>
      <c r="C8" s="147">
        <v>6.4682039464107755</v>
      </c>
      <c r="D8" s="147">
        <v>0</v>
      </c>
      <c r="E8" s="147">
        <v>11.66956413956656</v>
      </c>
      <c r="F8" s="147">
        <v>0.93763097237149617</v>
      </c>
      <c r="G8" s="148">
        <v>42.749696894511885</v>
      </c>
      <c r="H8" s="149">
        <v>0</v>
      </c>
      <c r="I8" s="143">
        <v>112.73501951021046</v>
      </c>
    </row>
    <row r="9" spans="1:9" ht="15" customHeight="1">
      <c r="A9" s="82" t="s">
        <v>42</v>
      </c>
      <c r="B9" s="146">
        <v>33.825419610543797</v>
      </c>
      <c r="C9" s="147">
        <v>0</v>
      </c>
      <c r="D9" s="147">
        <v>0</v>
      </c>
      <c r="E9" s="147">
        <v>4.6125936769227334</v>
      </c>
      <c r="F9" s="147">
        <v>0</v>
      </c>
      <c r="G9" s="148">
        <v>5.642656495779347</v>
      </c>
      <c r="H9" s="149">
        <v>0</v>
      </c>
      <c r="I9" s="143">
        <v>44.080669783245881</v>
      </c>
    </row>
    <row r="10" spans="1:9" ht="15" customHeight="1">
      <c r="A10" s="82" t="s">
        <v>90</v>
      </c>
      <c r="B10" s="146">
        <v>0</v>
      </c>
      <c r="C10" s="147">
        <v>0</v>
      </c>
      <c r="D10" s="147">
        <v>0</v>
      </c>
      <c r="E10" s="147">
        <v>0.1314176972742685</v>
      </c>
      <c r="F10" s="147">
        <v>8.4690564410130946</v>
      </c>
      <c r="G10" s="148">
        <v>14.458618051264336</v>
      </c>
      <c r="H10" s="149">
        <v>0</v>
      </c>
      <c r="I10" s="143">
        <v>23.059092189551698</v>
      </c>
    </row>
    <row r="11" spans="1:9" ht="15" customHeight="1">
      <c r="A11" s="82" t="s">
        <v>43</v>
      </c>
      <c r="B11" s="146">
        <v>87.522216300700237</v>
      </c>
      <c r="C11" s="147">
        <v>12.389583573222568</v>
      </c>
      <c r="D11" s="147">
        <v>0</v>
      </c>
      <c r="E11" s="147">
        <v>40.638683290727705</v>
      </c>
      <c r="F11" s="147">
        <v>16.667124427534876</v>
      </c>
      <c r="G11" s="148">
        <v>65.487283284628461</v>
      </c>
      <c r="H11" s="149">
        <v>0</v>
      </c>
      <c r="I11" s="143">
        <v>222.70489087681383</v>
      </c>
    </row>
    <row r="12" spans="1:9" ht="15" customHeight="1">
      <c r="A12" s="82" t="s">
        <v>65</v>
      </c>
      <c r="B12" s="146">
        <v>57.241314764550708</v>
      </c>
      <c r="C12" s="147">
        <v>0</v>
      </c>
      <c r="D12" s="147">
        <v>0</v>
      </c>
      <c r="E12" s="147">
        <v>0.78659212073660567</v>
      </c>
      <c r="F12" s="147">
        <v>0.26492729404481047</v>
      </c>
      <c r="G12" s="148">
        <v>37.568498037745812</v>
      </c>
      <c r="H12" s="149">
        <v>0</v>
      </c>
      <c r="I12" s="143">
        <v>95.861332217077944</v>
      </c>
    </row>
    <row r="13" spans="1:9" ht="15" customHeight="1">
      <c r="A13" s="82" t="s">
        <v>60</v>
      </c>
      <c r="B13" s="146">
        <v>21.99763602559522</v>
      </c>
      <c r="C13" s="147">
        <v>2.3420010218290712</v>
      </c>
      <c r="D13" s="147">
        <v>0</v>
      </c>
      <c r="E13" s="147">
        <v>1.7584053263636756</v>
      </c>
      <c r="F13" s="147">
        <v>0.2068876002210901</v>
      </c>
      <c r="G13" s="148">
        <v>15.460146141450238</v>
      </c>
      <c r="H13" s="149">
        <v>0</v>
      </c>
      <c r="I13" s="143">
        <v>41.765076115459294</v>
      </c>
    </row>
    <row r="14" spans="1:9" ht="15" customHeight="1">
      <c r="A14" s="82" t="s">
        <v>53</v>
      </c>
      <c r="B14" s="146">
        <v>84.394127704546989</v>
      </c>
      <c r="C14" s="147">
        <v>13.953876397837531</v>
      </c>
      <c r="D14" s="147">
        <v>0</v>
      </c>
      <c r="E14" s="147">
        <v>13.931536451109448</v>
      </c>
      <c r="F14" s="147">
        <v>3.9876844865610348</v>
      </c>
      <c r="G14" s="148">
        <v>15.417319808627962</v>
      </c>
      <c r="H14" s="149">
        <v>0</v>
      </c>
      <c r="I14" s="143">
        <v>131.68454484868298</v>
      </c>
    </row>
    <row r="15" spans="1:9" ht="15" customHeight="1">
      <c r="A15" s="82" t="s">
        <v>56</v>
      </c>
      <c r="B15" s="146">
        <v>499.55987689238907</v>
      </c>
      <c r="C15" s="147">
        <v>216.84230056141371</v>
      </c>
      <c r="D15" s="147">
        <v>415.58532556</v>
      </c>
      <c r="E15" s="147">
        <v>517.06455812061461</v>
      </c>
      <c r="F15" s="147">
        <v>265.24160141806851</v>
      </c>
      <c r="G15" s="148">
        <v>1372.3194512738794</v>
      </c>
      <c r="H15" s="149">
        <v>2805.7709682700001</v>
      </c>
      <c r="I15" s="143">
        <v>6092.3840820963651</v>
      </c>
    </row>
    <row r="16" spans="1:9" ht="15" customHeight="1">
      <c r="A16" s="82" t="s">
        <v>44</v>
      </c>
      <c r="B16" s="146">
        <v>161.9769066743217</v>
      </c>
      <c r="C16" s="147">
        <v>51.726051994629117</v>
      </c>
      <c r="D16" s="147">
        <v>0</v>
      </c>
      <c r="E16" s="147">
        <v>49.109639030948266</v>
      </c>
      <c r="F16" s="147">
        <v>10.182719681808729</v>
      </c>
      <c r="G16" s="148">
        <v>64.418814724510511</v>
      </c>
      <c r="H16" s="149">
        <v>0</v>
      </c>
      <c r="I16" s="143">
        <v>337.41413210621835</v>
      </c>
    </row>
    <row r="17" spans="1:9" ht="15" customHeight="1">
      <c r="A17" s="82" t="s">
        <v>45</v>
      </c>
      <c r="B17" s="146">
        <v>41.882293569767015</v>
      </c>
      <c r="C17" s="147">
        <v>0</v>
      </c>
      <c r="D17" s="147">
        <v>0</v>
      </c>
      <c r="E17" s="147">
        <v>57.243936571134483</v>
      </c>
      <c r="F17" s="147">
        <v>28.171274043939903</v>
      </c>
      <c r="G17" s="148">
        <v>34.251890308290314</v>
      </c>
      <c r="H17" s="149">
        <v>0</v>
      </c>
      <c r="I17" s="143">
        <v>161.54939449313173</v>
      </c>
    </row>
    <row r="18" spans="1:9" s="22" customFormat="1" ht="15" customHeight="1">
      <c r="A18" s="82" t="s">
        <v>61</v>
      </c>
      <c r="B18" s="146">
        <v>0</v>
      </c>
      <c r="C18" s="147">
        <v>0</v>
      </c>
      <c r="D18" s="147">
        <v>0</v>
      </c>
      <c r="E18" s="147">
        <v>4.7407577755671193</v>
      </c>
      <c r="F18" s="147">
        <v>2.7195191300630852</v>
      </c>
      <c r="G18" s="148">
        <v>29.201980751715887</v>
      </c>
      <c r="H18" s="149">
        <v>0</v>
      </c>
      <c r="I18" s="143">
        <v>36.662257657346089</v>
      </c>
    </row>
    <row r="19" spans="1:9" ht="15" customHeight="1">
      <c r="A19" s="82" t="s">
        <v>62</v>
      </c>
      <c r="B19" s="146">
        <v>11.880893990670137</v>
      </c>
      <c r="C19" s="147">
        <v>0</v>
      </c>
      <c r="D19" s="147">
        <v>0</v>
      </c>
      <c r="E19" s="147">
        <v>6.6820654937693345</v>
      </c>
      <c r="F19" s="147">
        <v>4.2138654494142109</v>
      </c>
      <c r="G19" s="148">
        <v>28.162114412208368</v>
      </c>
      <c r="H19" s="149">
        <v>0</v>
      </c>
      <c r="I19" s="143">
        <v>50.93893934606205</v>
      </c>
    </row>
    <row r="20" spans="1:9" ht="15" customHeight="1">
      <c r="A20" s="83" t="s">
        <v>46</v>
      </c>
      <c r="B20" s="146">
        <v>115.95055504376761</v>
      </c>
      <c r="C20" s="147">
        <v>35.383164698526755</v>
      </c>
      <c r="D20" s="147">
        <v>0</v>
      </c>
      <c r="E20" s="147">
        <v>11.490941361657633</v>
      </c>
      <c r="F20" s="147">
        <v>12.129078518215568</v>
      </c>
      <c r="G20" s="148">
        <v>13.193880284709</v>
      </c>
      <c r="H20" s="149">
        <v>0</v>
      </c>
      <c r="I20" s="143">
        <v>188.14761990687657</v>
      </c>
    </row>
    <row r="21" spans="1:9" s="22" customFormat="1" ht="15" customHeight="1">
      <c r="A21" s="82" t="s">
        <v>47</v>
      </c>
      <c r="B21" s="146">
        <v>501.90800080014054</v>
      </c>
      <c r="C21" s="147">
        <v>18.522226875873287</v>
      </c>
      <c r="D21" s="147">
        <v>0</v>
      </c>
      <c r="E21" s="147">
        <v>22.150864632909496</v>
      </c>
      <c r="F21" s="147">
        <v>2.1446261273814722</v>
      </c>
      <c r="G21" s="148">
        <v>159.47228445986019</v>
      </c>
      <c r="H21" s="149">
        <v>0</v>
      </c>
      <c r="I21" s="143">
        <v>704.19800289616501</v>
      </c>
    </row>
    <row r="22" spans="1:9" s="22" customFormat="1" ht="15" customHeight="1">
      <c r="A22" s="82" t="s">
        <v>91</v>
      </c>
      <c r="B22" s="146">
        <v>3.3327343499159334</v>
      </c>
      <c r="C22" s="147">
        <v>0</v>
      </c>
      <c r="D22" s="147">
        <v>0</v>
      </c>
      <c r="E22" s="147">
        <v>11.118221275421504</v>
      </c>
      <c r="F22" s="147">
        <v>25.519429796836764</v>
      </c>
      <c r="G22" s="148">
        <v>2.0864086254624068</v>
      </c>
      <c r="H22" s="149">
        <v>0</v>
      </c>
      <c r="I22" s="143">
        <v>42.056794047636608</v>
      </c>
    </row>
    <row r="23" spans="1:9" s="22" customFormat="1" ht="15" customHeight="1">
      <c r="A23" s="84" t="s">
        <v>63</v>
      </c>
      <c r="B23" s="146">
        <v>11.88713202728357</v>
      </c>
      <c r="C23" s="147">
        <v>0</v>
      </c>
      <c r="D23" s="147">
        <v>0</v>
      </c>
      <c r="E23" s="147">
        <v>8.1292355829851157</v>
      </c>
      <c r="F23" s="147">
        <v>15.848603837648046</v>
      </c>
      <c r="G23" s="148">
        <v>4.8166826027656757</v>
      </c>
      <c r="H23" s="149">
        <v>0</v>
      </c>
      <c r="I23" s="143">
        <v>40.681654050682404</v>
      </c>
    </row>
    <row r="24" spans="1:9" s="22" customFormat="1" ht="15" customHeight="1">
      <c r="A24" s="82" t="s">
        <v>48</v>
      </c>
      <c r="B24" s="146">
        <v>126.08948780641076</v>
      </c>
      <c r="C24" s="147">
        <v>187.14408900417595</v>
      </c>
      <c r="D24" s="147">
        <v>0</v>
      </c>
      <c r="E24" s="147">
        <v>73.093673529688971</v>
      </c>
      <c r="F24" s="147">
        <v>23.039601634937782</v>
      </c>
      <c r="G24" s="148">
        <v>91.647674431219315</v>
      </c>
      <c r="H24" s="149">
        <v>0</v>
      </c>
      <c r="I24" s="143">
        <v>501.01452640643276</v>
      </c>
    </row>
    <row r="25" spans="1:9" ht="15" customHeight="1">
      <c r="A25" s="82" t="s">
        <v>64</v>
      </c>
      <c r="B25" s="146">
        <v>7.7519785622836253</v>
      </c>
      <c r="C25" s="147">
        <v>0</v>
      </c>
      <c r="D25" s="147">
        <v>0</v>
      </c>
      <c r="E25" s="147">
        <v>5.6069772245179763</v>
      </c>
      <c r="F25" s="147">
        <v>2.4096634827896951E-2</v>
      </c>
      <c r="G25" s="148">
        <v>69.035711050054104</v>
      </c>
      <c r="H25" s="149">
        <v>0</v>
      </c>
      <c r="I25" s="143">
        <v>82.418763471683604</v>
      </c>
    </row>
    <row r="26" spans="1:9" ht="15" customHeight="1">
      <c r="A26" s="82" t="s">
        <v>92</v>
      </c>
      <c r="B26" s="146">
        <v>0</v>
      </c>
      <c r="C26" s="147">
        <v>0</v>
      </c>
      <c r="D26" s="147">
        <v>0</v>
      </c>
      <c r="E26" s="147">
        <v>0</v>
      </c>
      <c r="F26" s="147">
        <v>19.533969924307726</v>
      </c>
      <c r="G26" s="148">
        <v>0</v>
      </c>
      <c r="H26" s="149">
        <v>0</v>
      </c>
      <c r="I26" s="143">
        <v>19.533969924307726</v>
      </c>
    </row>
    <row r="27" spans="1:9" ht="15" customHeight="1">
      <c r="A27" s="85" t="s">
        <v>96</v>
      </c>
      <c r="B27" s="150">
        <v>482.75092692773978</v>
      </c>
      <c r="C27" s="144">
        <v>7.9876652662017023</v>
      </c>
      <c r="D27" s="144">
        <v>0</v>
      </c>
      <c r="E27" s="144">
        <v>53.891139332526564</v>
      </c>
      <c r="F27" s="144">
        <v>105.96302308136666</v>
      </c>
      <c r="G27" s="151">
        <v>188.67059662576366</v>
      </c>
      <c r="H27" s="152">
        <v>0</v>
      </c>
      <c r="I27" s="144">
        <v>839.26335123359968</v>
      </c>
    </row>
    <row r="28" spans="1:9" ht="15" customHeight="1">
      <c r="A28" s="86" t="s">
        <v>28</v>
      </c>
      <c r="B28" s="153">
        <v>2394.5404904399998</v>
      </c>
      <c r="C28" s="145">
        <v>568.35054536000007</v>
      </c>
      <c r="D28" s="145">
        <v>415.58532556</v>
      </c>
      <c r="E28" s="145">
        <v>915.25116273000003</v>
      </c>
      <c r="F28" s="145">
        <v>564.08117801999992</v>
      </c>
      <c r="G28" s="154">
        <v>2313.80156416</v>
      </c>
      <c r="H28" s="155">
        <v>2805.7709682700001</v>
      </c>
      <c r="I28" s="145">
        <v>9977.3812345400002</v>
      </c>
    </row>
    <row r="29" spans="1:9" ht="15" customHeight="1">
      <c r="A29" s="87" t="s">
        <v>93</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2020-12-28T19:32:51Z</dcterms:modified>
</cp:coreProperties>
</file>