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12\"/>
    </mc:Choice>
  </mc:AlternateContent>
  <bookViews>
    <workbookView xWindow="0" yWindow="0" windowWidth="24000" windowHeight="96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<sst xmlns="http://schemas.openxmlformats.org/spreadsheetml/2006/main" count="223" uniqueCount="138">
  <si>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</si>
  <si>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</si>
  <si>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</si>
  <si>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</si>
  <si>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</si>
  <si>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</si>
  <si>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</si>
  <si>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</si>
  <si>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</si>
  <si>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</si>
  <si>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</si>
  <si>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</si>
  <si>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</si>
  <si>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</si>
  <si>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</si>
  <si>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</si>
  <si>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</si>
  <si>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</si>
  <si>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</si>
  <si>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</si>
  <si>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</si>
  <si>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</si>
  <si>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</si>
  <si>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</si>
  <si>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</si>
  <si>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</si>
  <si>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</si>
  <si>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</si>
  <si>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</si>
  <si>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</si>
  <si>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</si>
  <si>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</si>
  <si>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</si>
  <si>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</si>
  <si>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</si>
  <si>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</si>
  <si>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</si>
  <si>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</si>
  <si>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</si>
  <si>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</si>
  <si>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</si>
  <si>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</si>
  <si>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</si>
  <si>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</si>
  <si>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</si>
  <si>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</si>
  <si>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</si>
  <si>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</si>
  <si>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</si>
  <si>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</si>
  <si>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</si>
  <si>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</si>
  <si>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</si>
  <si>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</si>
  <si>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</si>
  <si>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</si>
  <si>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</si>
  <si>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</si>
  <si>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</si>
  <si>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</si>
  <si>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</si>
  <si>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</si>
  <si>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</si>
  <si>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</si>
  <si>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</si>
  <si>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</si>
  <si>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</si>
  <si>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</si>
  <si>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</si>
  <si>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</si>
  <si>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</si>
  <si>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</si>
  <si>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</si>
  <si>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</si>
  <si>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</si>
  <si>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</si>
  <si>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</si>
  <si>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</si>
  <si>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</si>
  <si>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</si>
  <si>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</si>
  <si>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</si>
  <si>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</si>
  <si>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</si>
  <si>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</si>
  <si>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</si>
  <si>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</si>
  <si>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</si>
  <si>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</si>
  <si>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</si>
  <si>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</si>
  <si>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</si>
  <si>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</si>
  <si>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</si>
  <si>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</si>
  <si>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</si>
  <si>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</si>
  <si>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</si>
  <si>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</si>
  <si>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</si>
  <si>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</si>
  <si>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</si>
  <si>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</si>
  <si>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</si>
  <si>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</si>
  <si>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</si>
  <si>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</si>
  <si>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</si>
  <si>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</si>
  <si>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</si>
  <si>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</si>
  <si>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</si>
  <si>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</si>
  <si>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</si>
  <si>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</si>
  <si>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</si>
  <si>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</si>
  <si>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</si>
  <si>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</si>
  <si>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</si>
  <si>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</si>
  <si>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</si>
  <si>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</si>
  <si>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</si>
  <si>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</si>
  <si>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</si>
  <si>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T1</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</si>
  <si>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</si>
  <si>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</si>
  <si>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</si>
  <si>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</si>
  <si>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</si>
  <si>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T2</t>
  </si>
  <si>
    <t>China</t>
  </si>
  <si>
    <t>T3</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</si>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</sst>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21">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0" fontId="2" fillId="3" borderId="1" xfId="0" applyFont="1" applyFill="1" applyBorder="1" applyAlignment="1">
      <alignment horizontal="center"/>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0" fontId="0" fillId="2" borderId="0" xfId="0" applyFont="1" applyFill="1" applyBorder="1" applyAlignment="1">
      <alignment horizontal="left"/>
    </xf>
    <xf numFmtId="0" fontId="118" fillId="2" borderId="39" xfId="0" applyFont="1" applyFill="1" applyBorder="1"/>
    <xf numFmtId="0" fontId="118" fillId="2" borderId="45" xfId="0" applyFont="1" applyFill="1" applyBorder="1"/>
    <xf numFmtId="0" fontId="120" fillId="2" borderId="45" xfId="0" applyFont="1" applyFill="1" applyBorder="1"/>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229" fontId="0" fillId="2" borderId="0" xfId="0" applyNumberFormat="1" applyFont="1" applyFill="1"/>
    <xf numFmtId="230" fontId="0" fillId="2" borderId="0" xfId="0" applyNumberFormat="1" applyFont="1" applyFill="1"/>
    <xf numFmtId="4" fontId="0" fillId="2" borderId="9" xfId="0" applyNumberFormat="1" applyFill="1" applyBorder="1"/>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40" fontId="117" fillId="2" borderId="0" xfId="0" applyNumberFormat="1" applyFont="1" applyFill="1" applyAlignment="1">
      <alignment horizontal="right" indent="2"/>
    </xf>
    <xf numFmtId="0" fontId="0" fillId="2" borderId="0" xfId="0" applyFont="1" applyFill="1" applyBorder="1" applyAlignment="1">
      <alignment horizontal="left" vertical="center" wrapText="1"/>
    </xf>
    <xf numFmtId="172" fontId="0" fillId="2" borderId="0" xfId="0" applyNumberFormat="1" applyFont="1" applyFill="1" applyAlignment="1">
      <alignment horizontal="right"/>
    </xf>
    <xf numFmtId="172" fontId="0" fillId="2" borderId="1" xfId="0" applyNumberFormat="1" applyFont="1" applyFill="1" applyBorder="1" applyAlignment="1">
      <alignment horizontal="right"/>
    </xf>
    <xf numFmtId="172" fontId="3" fillId="2" borderId="0" xfId="0" applyNumberFormat="1" applyFont="1" applyFill="1" applyAlignment="1">
      <alignment horizontal="right"/>
    </xf>
    <xf numFmtId="0" fontId="2" fillId="3" borderId="1" xfId="0" applyFont="1" applyFill="1" applyBorder="1" applyAlignment="1">
      <alignment horizontal="center"/>
    </xf>
    <xf numFmtId="0" fontId="2" fillId="3" borderId="1" xfId="0" applyFont="1" applyFill="1" applyBorder="1" applyAlignment="1">
      <alignment horizontal="center"/>
    </xf>
    <xf numFmtId="4" fontId="117" fillId="2" borderId="0" xfId="0" applyNumberFormat="1" applyFont="1" applyFill="1" applyAlignment="1">
      <alignment horizontal="right" indent="2"/>
    </xf>
    <xf numFmtId="183" fontId="10" fillId="2" borderId="38" xfId="1" applyNumberFormat="1" applyFont="1" applyFill="1" applyBorder="1" applyAlignment="1">
      <alignment horizontal="center" vertical="center"/>
    </xf>
    <xf numFmtId="183" fontId="10" fillId="2" borderId="0" xfId="1" applyNumberFormat="1" applyFont="1" applyFill="1" applyBorder="1" applyAlignment="1">
      <alignment horizontal="center" vertical="center"/>
    </xf>
    <xf numFmtId="183" fontId="10" fillId="2" borderId="39" xfId="1" applyNumberFormat="1" applyFont="1" applyFill="1" applyBorder="1" applyAlignment="1">
      <alignment horizontal="center" vertical="center"/>
    </xf>
    <xf numFmtId="183" fontId="118" fillId="2" borderId="0" xfId="1" applyNumberFormat="1" applyFont="1" applyFill="1" applyAlignment="1">
      <alignment horizontal="center" vertical="center"/>
    </xf>
    <xf numFmtId="183" fontId="10" fillId="2" borderId="1" xfId="1" applyNumberFormat="1" applyFont="1" applyFill="1" applyBorder="1" applyAlignment="1">
      <alignment horizontal="center" vertical="center"/>
    </xf>
    <xf numFmtId="183" fontId="127" fillId="2" borderId="3" xfId="1" applyNumberFormat="1" applyFont="1" applyFill="1" applyBorder="1" applyAlignment="1">
      <alignment horizontal="center" vertical="center"/>
    </xf>
    <xf numFmtId="183" fontId="10" fillId="2" borderId="42" xfId="1" applyNumberFormat="1" applyFont="1" applyFill="1" applyBorder="1" applyAlignment="1">
      <alignment horizontal="center" vertical="center"/>
    </xf>
    <xf numFmtId="183" fontId="10" fillId="2" borderId="43" xfId="1" applyNumberFormat="1" applyFont="1" applyFill="1" applyBorder="1" applyAlignment="1">
      <alignment horizontal="center" vertical="center"/>
    </xf>
    <xf numFmtId="183" fontId="118" fillId="2" borderId="1" xfId="1" applyNumberFormat="1" applyFont="1" applyFill="1" applyBorder="1" applyAlignment="1">
      <alignment horizontal="center" vertical="center"/>
    </xf>
    <xf numFmtId="183" fontId="127" fillId="2" borderId="44" xfId="1" applyNumberFormat="1" applyFont="1" applyFill="1" applyBorder="1" applyAlignment="1">
      <alignment horizontal="center" vertical="center"/>
    </xf>
    <xf numFmtId="183" fontId="127" fillId="2" borderId="45" xfId="1" applyNumberFormat="1" applyFont="1" applyFill="1" applyBorder="1" applyAlignment="1">
      <alignment horizontal="center" vertical="center"/>
    </xf>
    <xf numFmtId="183" fontId="120" fillId="2" borderId="3" xfId="1" applyNumberFormat="1"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2" fontId="113" fillId="2" borderId="0" xfId="0" applyNumberFormat="1" applyFont="1" applyFill="1" applyAlignment="1">
      <alignment horizontal="right" indent="2"/>
    </xf>
    <xf numFmtId="170" fontId="6" fillId="2" borderId="0" xfId="0" applyNumberFormat="1" applyFont="1" applyFill="1" applyBorder="1"/>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119" fillId="3" borderId="0" xfId="0" applyFont="1" applyFill="1" applyAlignment="1">
      <alignment horizontal="center" vertical="center"/>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119" fillId="3" borderId="1" xfId="0" applyFont="1" applyFill="1" applyBorder="1" applyAlignment="1">
      <alignment horizontal="center" vertical="center"/>
    </xf>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9" fillId="3" borderId="0" xfId="0" applyFont="1" applyFill="1" applyBorder="1" applyAlignment="1">
      <alignment horizontal="center" vertical="center" wrapText="1"/>
    </xf>
    <xf numFmtId="0" fontId="118" fillId="2" borderId="0" xfId="0" applyFont="1" applyFill="1" applyBorder="1" applyAlignment="1">
      <alignment horizontal="left"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xf numFmtId="4" fontId="3" fillId="2" borderId="0" xfId="0" applyNumberFormat="1" applyFont="1" applyFill="1" applyAlignment="1">
      <alignment horizontal="right" indent="2"/>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462517</xdr:colOff>
      <xdr:row>59</xdr:row>
      <xdr:rowOff>120621</xdr:rowOff>
    </xdr:to>
    <xdr:pic>
      <xdr:nvPicPr>
        <xdr:cNvPr id="2" name="Imagen 1"/>
        <xdr:cNvPicPr>
          <a:picLocks noChangeAspect="1"/>
        </xdr:cNvPicPr>
      </xdr:nvPicPr>
      <xdr:blipFill>
        <a:blip xmlns:r="http://schemas.openxmlformats.org/officeDocument/2006/relationships" r:embed="rId1"/>
        <a:stretch>
          <a:fillRect/>
        </a:stretch>
      </xdr:blipFill>
      <xdr:spPr>
        <a:xfrm>
          <a:off x="1551214" y="9729107"/>
          <a:ext cx="7334124" cy="2597121"/>
        </a:xfrm>
        <a:prstGeom prst="rect">
          <a:avLst/>
        </a:prstGeom>
      </xdr:spPr>
    </xdr:pic>
    <xdr:clientData/>
  </xdr:twoCellAnchor>
  <xdr:twoCellAnchor editAs="oneCell">
    <xdr:from>
      <xdr:col>2</xdr:col>
      <xdr:colOff>0</xdr:colOff>
      <xdr:row>62</xdr:row>
      <xdr:rowOff>190499</xdr:rowOff>
    </xdr:from>
    <xdr:to>
      <xdr:col>7</xdr:col>
      <xdr:colOff>707572</xdr:colOff>
      <xdr:row>80</xdr:row>
      <xdr:rowOff>133918</xdr:rowOff>
    </xdr:to>
    <xdr:pic>
      <xdr:nvPicPr>
        <xdr:cNvPr id="5" name="Imagen 4"/>
        <xdr:cNvPicPr>
          <a:picLocks noChangeAspect="1"/>
        </xdr:cNvPicPr>
      </xdr:nvPicPr>
      <xdr:blipFill>
        <a:blip xmlns:r="http://schemas.openxmlformats.org/officeDocument/2006/relationships" r:embed="rId2"/>
        <a:stretch>
          <a:fillRect/>
        </a:stretch>
      </xdr:blipFill>
      <xdr:spPr>
        <a:xfrm>
          <a:off x="1551214" y="12967606"/>
          <a:ext cx="7579179" cy="33724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O83"/>
  <sheetViews>
    <sheetView tabSelected="1" zoomScale="70" zoomScaleNormal="70" workbookViewId="0">
      <selection activeCell="K12" sqref="K12"/>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9" width="14" style="25" customWidth="1"/>
    <col min="20" max="20" width="13.5703125" style="25" bestFit="1" customWidth="1"/>
    <col min="21" max="21" width="18.28515625" style="25" bestFit="1" customWidth="1"/>
    <col min="22" max="22" width="13.85546875" style="25" customWidth="1"/>
    <col min="23" max="35" width="9.5703125" style="25"/>
    <col min="36" max="36" width="17.140625" style="25" bestFit="1" customWidth="1"/>
    <col min="37" max="37" width="9.28515625" style="25" bestFit="1" customWidth="1"/>
    <col min="38" max="38" width="17.85546875" style="25" bestFit="1" customWidth="1"/>
    <col min="39" max="39" width="35" style="25" bestFit="1" customWidth="1"/>
    <col min="40" max="16384" width="9.5703125" style="25"/>
  </cols>
  <sheetData>
    <row r="1" spans="2:39">
      <c r="M1" s="128"/>
      <c r="AG1" s="26"/>
      <c r="AH1" s="26"/>
      <c r="AI1" s="26"/>
      <c r="AJ1" s="26"/>
      <c r="AK1" s="26"/>
      <c r="AL1" s="26"/>
      <c r="AM1" s="26"/>
    </row>
    <row r="2" spans="2:39">
      <c r="AE2" s="27"/>
      <c r="AF2" s="27"/>
      <c r="AG2" s="26"/>
      <c r="AH2" s="26"/>
      <c r="AI2" s="26"/>
      <c r="AJ2" s="26"/>
      <c r="AK2" s="26"/>
      <c r="AL2" s="26"/>
      <c r="AM2" s="26"/>
    </row>
    <row r="3" spans="2:39">
      <c r="M3" s="127"/>
      <c r="AE3" s="27"/>
      <c r="AF3" s="27"/>
      <c r="AG3" s="26"/>
      <c r="AH3" s="26"/>
      <c r="AI3" s="26"/>
      <c r="AJ3" s="26"/>
      <c r="AK3" s="26"/>
      <c r="AL3" s="26"/>
      <c r="AM3" s="26"/>
    </row>
    <row r="4" spans="2:39" ht="15" customHeight="1">
      <c r="B4" s="175" t="s">
        <v>71</v>
      </c>
      <c r="C4" s="28" t="s">
        <v>51</v>
      </c>
      <c r="D4" s="170">
        <v>2012</v>
      </c>
      <c r="E4" s="170">
        <v>2013</v>
      </c>
      <c r="F4" s="170">
        <v>2014</v>
      </c>
      <c r="G4" s="170">
        <v>2015</v>
      </c>
      <c r="H4" s="170">
        <v>2016</v>
      </c>
      <c r="I4" s="170">
        <v>2017</v>
      </c>
      <c r="J4" s="170">
        <v>2018</v>
      </c>
      <c r="K4" s="170">
        <v>2019</v>
      </c>
      <c r="L4" s="170">
        <v>2020</v>
      </c>
      <c r="M4" s="167">
        <v>2021</v>
      </c>
      <c r="N4" s="167"/>
      <c r="O4" s="167"/>
      <c r="P4" s="167"/>
      <c r="Q4" s="167"/>
      <c r="R4" s="167"/>
      <c r="S4" s="168" t="s">
        <v>98</v>
      </c>
    </row>
    <row r="5" spans="2:39">
      <c r="B5" s="176"/>
      <c r="C5" s="29" t="s">
        <v>69</v>
      </c>
      <c r="D5" s="171"/>
      <c r="E5" s="171"/>
      <c r="F5" s="171"/>
      <c r="G5" s="171"/>
      <c r="H5" s="171"/>
      <c r="I5" s="171"/>
      <c r="J5" s="171"/>
      <c r="K5" s="171"/>
      <c r="L5" s="171"/>
      <c r="M5" s="30" t="s">
        <v>126</v>
      </c>
      <c r="N5" s="93" t="s">
        <v>132</v>
      </c>
      <c r="O5" s="147" t="s">
        <v>134</v>
      </c>
      <c r="P5" s="147" t="s">
        <v>135</v>
      </c>
      <c r="Q5" s="148" t="s">
        <v>136</v>
      </c>
      <c r="R5" s="164" t="s">
        <v>137</v>
      </c>
      <c r="S5" s="169"/>
    </row>
    <row r="6" spans="2:39" ht="18.75">
      <c r="B6" s="1"/>
      <c r="C6" s="27" t="s">
        <v>111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61">
        <v>10080.115985660001</v>
      </c>
      <c r="O6" s="61">
        <v>7386.48391627</v>
      </c>
      <c r="P6" s="61">
        <v>7331.3929422399997</v>
      </c>
      <c r="Q6" s="61">
        <v>7452.7832587000003</v>
      </c>
      <c r="R6" s="61">
        <v>7374.4661848100004</v>
      </c>
      <c r="S6" s="31">
        <v>0</v>
      </c>
      <c r="V6" s="31"/>
    </row>
    <row r="7" spans="2:39"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61">
        <v>0</v>
      </c>
      <c r="O7" s="61">
        <v>0</v>
      </c>
      <c r="P7" s="61">
        <v>0</v>
      </c>
      <c r="Q7" s="61">
        <v>0</v>
      </c>
      <c r="R7" s="61">
        <v>0</v>
      </c>
      <c r="S7" s="31">
        <v>9477.1250484366919</v>
      </c>
      <c r="V7" s="31"/>
    </row>
    <row r="8" spans="2:39" ht="15.75">
      <c r="B8" s="55"/>
      <c r="C8" s="27" t="s">
        <v>5</v>
      </c>
      <c r="D8" s="31">
        <v>0</v>
      </c>
      <c r="E8" s="31">
        <v>0</v>
      </c>
      <c r="F8" s="31">
        <v>0</v>
      </c>
      <c r="G8" s="31">
        <v>0</v>
      </c>
      <c r="H8" s="31">
        <v>0</v>
      </c>
      <c r="I8" s="31">
        <v>-313.94659704000003</v>
      </c>
      <c r="J8" s="31">
        <v>-525.05266658000005</v>
      </c>
      <c r="K8" s="31">
        <v>-576.50961198000005</v>
      </c>
      <c r="L8" s="31">
        <v>-1576.47523948</v>
      </c>
      <c r="M8" s="31">
        <v>0</v>
      </c>
      <c r="N8" s="61">
        <v>-2959.8164770000003</v>
      </c>
      <c r="O8" s="61">
        <v>0</v>
      </c>
      <c r="P8" s="61">
        <v>0</v>
      </c>
      <c r="Q8" s="61">
        <v>0</v>
      </c>
      <c r="R8" s="61">
        <v>0</v>
      </c>
      <c r="S8" s="31">
        <v>-5951.8005920800006</v>
      </c>
      <c r="V8" s="31"/>
    </row>
    <row r="9" spans="2:39" ht="15.75">
      <c r="B9" s="55"/>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61">
        <v>39.723960700000006</v>
      </c>
      <c r="O9" s="61">
        <v>36.617011570000003</v>
      </c>
      <c r="P9" s="61">
        <v>10.751721849999999</v>
      </c>
      <c r="Q9" s="61">
        <v>11.41657311</v>
      </c>
      <c r="R9" s="165">
        <v>15.33350605</v>
      </c>
      <c r="S9" s="31">
        <v>2287.3423104740004</v>
      </c>
      <c r="V9" s="31"/>
    </row>
    <row r="10" spans="2:39">
      <c r="B10" s="32">
        <v>8.8455930000122862E-2</v>
      </c>
      <c r="C10" s="27" t="s">
        <v>113</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61">
        <v>228.04619900000034</v>
      </c>
      <c r="O10" s="61">
        <v>-90.714532020000007</v>
      </c>
      <c r="P10" s="61">
        <v>110.98059461</v>
      </c>
      <c r="Q10" s="61">
        <v>-89.216723120000097</v>
      </c>
      <c r="R10" s="61">
        <v>84.447367679999843</v>
      </c>
      <c r="S10" s="31">
        <v>1712.6202205293082</v>
      </c>
      <c r="V10" s="31"/>
    </row>
    <row r="11" spans="2:39" ht="18.75">
      <c r="B11" s="32"/>
      <c r="C11" s="33" t="s">
        <v>112</v>
      </c>
      <c r="D11" s="56">
        <v>-1.2305233999999998</v>
      </c>
      <c r="E11" s="56">
        <v>-4.3514244600000005</v>
      </c>
      <c r="F11" s="56">
        <v>-4.6292360199999996</v>
      </c>
      <c r="G11" s="56">
        <v>-4.4724529000000004</v>
      </c>
      <c r="H11" s="56">
        <v>-4.2449825599999995</v>
      </c>
      <c r="I11" s="56">
        <v>-4.8500395600000008</v>
      </c>
      <c r="J11" s="56">
        <v>-4.7406798300000004</v>
      </c>
      <c r="K11" s="56">
        <v>-7.4608651300000002</v>
      </c>
      <c r="L11" s="56">
        <v>-8.4664370799999986</v>
      </c>
      <c r="M11" s="56">
        <v>-1.5988139399999999</v>
      </c>
      <c r="N11" s="121">
        <v>-1.5857520900000002</v>
      </c>
      <c r="O11" s="56">
        <v>-0.99345358000000006</v>
      </c>
      <c r="P11" s="56">
        <v>-0.34199999999999997</v>
      </c>
      <c r="Q11" s="56">
        <v>-0.51692388</v>
      </c>
      <c r="R11" s="56">
        <v>-1.3194464400000001</v>
      </c>
      <c r="S11" s="56">
        <v>-52.35937526</v>
      </c>
      <c r="V11" s="31"/>
    </row>
    <row r="12" spans="2:39" ht="15.75" customHeight="1">
      <c r="C12" s="4" t="s">
        <v>11</v>
      </c>
      <c r="D12" s="57">
        <v>5883.2542653299997</v>
      </c>
      <c r="E12" s="58">
        <v>7335.11450547</v>
      </c>
      <c r="F12" s="58">
        <v>7943.6994030900041</v>
      </c>
      <c r="G12" s="58">
        <v>8112.20545984</v>
      </c>
      <c r="H12" s="58">
        <v>8862.074811370001</v>
      </c>
      <c r="I12" s="58">
        <v>10010.951766169999</v>
      </c>
      <c r="J12" s="58">
        <v>9663.2495183499996</v>
      </c>
      <c r="K12" s="58">
        <v>10812.08407877</v>
      </c>
      <c r="L12" s="96">
        <v>10156.827472120001</v>
      </c>
      <c r="M12" s="96">
        <v>10080.115985660001</v>
      </c>
      <c r="N12" s="142">
        <v>7386.48391627</v>
      </c>
      <c r="O12" s="149">
        <v>7331.3929422399997</v>
      </c>
      <c r="P12" s="149">
        <v>7452.7832587000003</v>
      </c>
      <c r="Q12" s="149">
        <v>7374.4661848100004</v>
      </c>
      <c r="R12" s="149">
        <v>7472.9276121000003</v>
      </c>
      <c r="S12" s="58">
        <v>7472.9276121000003</v>
      </c>
      <c r="V12" s="31"/>
    </row>
    <row r="13" spans="2:39" ht="15" customHeight="1">
      <c r="C13" s="180" t="s">
        <v>96</v>
      </c>
      <c r="D13" s="180"/>
      <c r="E13" s="180"/>
      <c r="F13" s="180"/>
      <c r="G13" s="180"/>
      <c r="H13" s="180"/>
      <c r="I13" s="180"/>
      <c r="J13" s="59"/>
      <c r="K13" s="59"/>
      <c r="L13" s="59"/>
      <c r="M13" s="59"/>
      <c r="N13" s="59"/>
      <c r="O13" s="59"/>
      <c r="P13" s="59"/>
      <c r="Q13" s="59"/>
      <c r="R13" s="59"/>
      <c r="S13" s="59"/>
      <c r="T13" s="59"/>
      <c r="U13" s="59"/>
      <c r="V13" s="31"/>
      <c r="W13" s="59"/>
      <c r="X13" s="59"/>
      <c r="Y13" s="59"/>
    </row>
    <row r="14" spans="2:39" ht="27.75" customHeight="1">
      <c r="C14" s="179" t="s">
        <v>97</v>
      </c>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row>
    <row r="15" spans="2:39">
      <c r="C15" s="27"/>
      <c r="D15" s="27"/>
      <c r="E15" s="27"/>
      <c r="F15" s="27"/>
      <c r="H15" s="27"/>
      <c r="I15" s="26"/>
      <c r="J15" s="26"/>
      <c r="K15" s="26"/>
      <c r="L15" s="26"/>
      <c r="M15" s="26"/>
      <c r="N15" s="26"/>
      <c r="O15" s="26"/>
      <c r="P15" s="26"/>
      <c r="S15" s="26"/>
      <c r="T15" s="26"/>
    </row>
    <row r="16" spans="2:39" ht="15" customHeight="1">
      <c r="C16" s="60" t="s">
        <v>17</v>
      </c>
      <c r="D16" s="170">
        <v>2012</v>
      </c>
      <c r="E16" s="170">
        <v>2013</v>
      </c>
      <c r="F16" s="168">
        <v>2014</v>
      </c>
      <c r="G16" s="172">
        <v>2015</v>
      </c>
      <c r="H16" s="172">
        <v>2016</v>
      </c>
      <c r="I16" s="168">
        <v>2017</v>
      </c>
      <c r="J16" s="170">
        <v>2018</v>
      </c>
      <c r="K16" s="174" t="s">
        <v>121</v>
      </c>
      <c r="L16" s="174">
        <v>2020</v>
      </c>
      <c r="M16" s="174">
        <v>2021</v>
      </c>
      <c r="N16" s="174"/>
      <c r="O16" s="174"/>
      <c r="P16" s="174"/>
      <c r="Q16" s="174"/>
      <c r="R16" s="174"/>
    </row>
    <row r="17" spans="3:23" ht="18" customHeight="1">
      <c r="C17" s="29" t="s">
        <v>0</v>
      </c>
      <c r="D17" s="171"/>
      <c r="E17" s="171"/>
      <c r="F17" s="169"/>
      <c r="G17" s="171"/>
      <c r="H17" s="171"/>
      <c r="I17" s="169"/>
      <c r="J17" s="171"/>
      <c r="K17" s="177"/>
      <c r="L17" s="177"/>
      <c r="M17" s="30" t="s">
        <v>126</v>
      </c>
      <c r="N17" s="93" t="s">
        <v>132</v>
      </c>
      <c r="O17" s="147" t="s">
        <v>134</v>
      </c>
      <c r="P17" s="147" t="s">
        <v>135</v>
      </c>
      <c r="Q17" s="148" t="s">
        <v>136</v>
      </c>
      <c r="R17" s="162" t="s">
        <v>137</v>
      </c>
    </row>
    <row r="18" spans="3:23" ht="18.75">
      <c r="C18" s="27" t="s">
        <v>122</v>
      </c>
      <c r="D18" s="61" t="s">
        <v>13</v>
      </c>
      <c r="E18" s="61" t="s">
        <v>13</v>
      </c>
      <c r="F18" s="62" t="s">
        <v>13</v>
      </c>
      <c r="G18" s="62" t="s">
        <v>13</v>
      </c>
      <c r="H18" s="62" t="s">
        <v>13</v>
      </c>
      <c r="I18" s="62" t="s">
        <v>13</v>
      </c>
      <c r="J18" s="62" t="s">
        <v>13</v>
      </c>
      <c r="K18" s="63" t="s">
        <v>13</v>
      </c>
      <c r="L18" s="63">
        <v>2806.1337090300003</v>
      </c>
      <c r="M18" s="63">
        <v>2806.6234970599999</v>
      </c>
      <c r="N18" s="62" t="s">
        <v>13</v>
      </c>
      <c r="O18" s="62" t="s">
        <v>13</v>
      </c>
      <c r="P18" s="62" t="s">
        <v>13</v>
      </c>
      <c r="Q18" s="62" t="s">
        <v>13</v>
      </c>
      <c r="R18" s="62" t="s">
        <v>13</v>
      </c>
    </row>
    <row r="19" spans="3:23">
      <c r="C19" s="27" t="s">
        <v>86</v>
      </c>
      <c r="D19" s="31">
        <v>2703.6705874600002</v>
      </c>
      <c r="E19" s="31">
        <v>3431.5533580400001</v>
      </c>
      <c r="F19" s="61">
        <v>3766.5581434299997</v>
      </c>
      <c r="G19" s="61">
        <v>3975.3301984299997</v>
      </c>
      <c r="H19" s="61">
        <v>4099.8788805100003</v>
      </c>
      <c r="I19" s="61">
        <v>4695.0982271700004</v>
      </c>
      <c r="J19" s="61">
        <v>4404.1822172100001</v>
      </c>
      <c r="K19" s="64">
        <v>3653.3531330199999</v>
      </c>
      <c r="L19" s="64">
        <v>2431.35302508</v>
      </c>
      <c r="M19" s="64">
        <v>2314.3020776100002</v>
      </c>
      <c r="N19" s="61">
        <v>2469.5172689400001</v>
      </c>
      <c r="O19" s="61">
        <v>2458.1661319999998</v>
      </c>
      <c r="P19" s="61">
        <v>2449.1280620799998</v>
      </c>
      <c r="Q19" s="61">
        <v>2451.1732647399999</v>
      </c>
      <c r="R19" s="61">
        <v>2451.1263451</v>
      </c>
    </row>
    <row r="20" spans="3:23">
      <c r="C20" s="27" t="s">
        <v>16</v>
      </c>
      <c r="D20" s="31">
        <v>1029.31010982</v>
      </c>
      <c r="E20" s="31">
        <v>1233.24813722</v>
      </c>
      <c r="F20" s="61">
        <v>1356.2122205599999</v>
      </c>
      <c r="G20" s="61">
        <v>1344.0345049800001</v>
      </c>
      <c r="H20" s="61">
        <v>1529.2919915099999</v>
      </c>
      <c r="I20" s="61">
        <v>1729.1738324</v>
      </c>
      <c r="J20" s="61">
        <v>1649.914264</v>
      </c>
      <c r="K20" s="64">
        <v>1148.61988935</v>
      </c>
      <c r="L20" s="64">
        <v>578.54759686</v>
      </c>
      <c r="M20" s="64">
        <v>555.48016238000002</v>
      </c>
      <c r="N20" s="61">
        <v>585.7871016900001</v>
      </c>
      <c r="O20" s="61">
        <v>574.89922075999993</v>
      </c>
      <c r="P20" s="61">
        <v>590.23160625000003</v>
      </c>
      <c r="Q20" s="61">
        <v>589.46511465000003</v>
      </c>
      <c r="R20" s="61">
        <v>577.99105877</v>
      </c>
    </row>
    <row r="21" spans="3:23" ht="15.75">
      <c r="C21" s="71" t="s">
        <v>72</v>
      </c>
      <c r="D21" s="31"/>
      <c r="E21" s="31"/>
      <c r="F21" s="61"/>
      <c r="G21" s="61"/>
      <c r="H21" s="61"/>
      <c r="I21" s="61"/>
      <c r="J21" s="61" t="s">
        <v>13</v>
      </c>
      <c r="K21" s="64">
        <v>619.96095702999992</v>
      </c>
      <c r="L21" s="64">
        <v>416.61481697000005</v>
      </c>
      <c r="M21" s="64">
        <v>412.50132008999998</v>
      </c>
      <c r="N21" s="61">
        <v>439.61591157999999</v>
      </c>
      <c r="O21" s="61">
        <v>440.72887012000001</v>
      </c>
      <c r="P21" s="61">
        <v>439.52341945000001</v>
      </c>
      <c r="Q21" s="61">
        <v>438.85368138999996</v>
      </c>
      <c r="R21" s="61">
        <v>437.90203339999999</v>
      </c>
    </row>
    <row r="22" spans="3:23">
      <c r="C22" s="27" t="s">
        <v>15</v>
      </c>
      <c r="D22" s="31">
        <v>1198.96313672</v>
      </c>
      <c r="E22" s="31">
        <v>1453.6629211400002</v>
      </c>
      <c r="F22" s="61">
        <v>1609.6088363800002</v>
      </c>
      <c r="G22" s="61">
        <v>1628.6883837400001</v>
      </c>
      <c r="H22" s="61">
        <v>1788.70084632</v>
      </c>
      <c r="I22" s="61">
        <v>1993.5331651099998</v>
      </c>
      <c r="J22" s="61">
        <v>1918.3651783599998</v>
      </c>
      <c r="K22" s="64">
        <v>1415.47158898</v>
      </c>
      <c r="L22" s="64">
        <v>925.68148957000005</v>
      </c>
      <c r="M22" s="64">
        <v>884.81943102000002</v>
      </c>
      <c r="N22" s="61">
        <v>958.19003714999997</v>
      </c>
      <c r="O22" s="61">
        <v>950.86792401000002</v>
      </c>
      <c r="P22" s="61">
        <v>951.46869371000003</v>
      </c>
      <c r="Q22" s="61">
        <v>943.19760429999997</v>
      </c>
      <c r="R22" s="61">
        <v>945.12833267999997</v>
      </c>
    </row>
    <row r="23" spans="3:23" ht="15.75">
      <c r="C23" s="71" t="s">
        <v>73</v>
      </c>
      <c r="D23" s="31"/>
      <c r="E23" s="31"/>
      <c r="F23" s="61"/>
      <c r="G23" s="61"/>
      <c r="H23" s="61"/>
      <c r="I23" s="61"/>
      <c r="J23" s="61" t="s">
        <v>13</v>
      </c>
      <c r="K23" s="64">
        <v>845.68407659000002</v>
      </c>
      <c r="L23" s="64">
        <v>577.54054965</v>
      </c>
      <c r="M23" s="64">
        <v>572.16182366999999</v>
      </c>
      <c r="N23" s="61">
        <v>589.36857752000003</v>
      </c>
      <c r="O23" s="61">
        <v>586.79682247000005</v>
      </c>
      <c r="P23" s="61">
        <v>582.44696279999994</v>
      </c>
      <c r="Q23" s="61">
        <v>570.40417540999999</v>
      </c>
      <c r="R23" s="61">
        <v>581.74894053999992</v>
      </c>
    </row>
    <row r="24" spans="3:23" ht="18" customHeight="1">
      <c r="C24" s="71" t="s">
        <v>14</v>
      </c>
      <c r="D24" s="56">
        <v>951.31043133000003</v>
      </c>
      <c r="E24" s="31">
        <v>1216.6500890699999</v>
      </c>
      <c r="F24" s="61">
        <v>1211.32020272</v>
      </c>
      <c r="G24" s="61">
        <v>1164.15237269</v>
      </c>
      <c r="H24" s="56">
        <v>1444.20309303</v>
      </c>
      <c r="I24" s="56">
        <v>1593.1465414900001</v>
      </c>
      <c r="J24" s="56">
        <v>1690.7878587800001</v>
      </c>
      <c r="K24" s="65">
        <v>3128.9944338</v>
      </c>
      <c r="L24" s="65">
        <v>2420.9562849600002</v>
      </c>
      <c r="M24" s="65">
        <v>2534.2276738299997</v>
      </c>
      <c r="N24" s="56">
        <v>2344.0050193899997</v>
      </c>
      <c r="O24" s="56">
        <v>2319.9339728800001</v>
      </c>
      <c r="P24" s="56">
        <v>2439.98451441</v>
      </c>
      <c r="Q24" s="56">
        <v>2381.3723443200001</v>
      </c>
      <c r="R24" s="56">
        <v>2479.03090161</v>
      </c>
    </row>
    <row r="25" spans="3:23" ht="15" customHeight="1">
      <c r="C25" s="66" t="s">
        <v>12</v>
      </c>
      <c r="D25" s="35">
        <v>5883.2542653299997</v>
      </c>
      <c r="E25" s="67">
        <v>7335.1145054700009</v>
      </c>
      <c r="F25" s="67">
        <v>7943.6994030899987</v>
      </c>
      <c r="G25" s="67">
        <v>8112.2054598399991</v>
      </c>
      <c r="H25" s="35">
        <v>8862.074811370001</v>
      </c>
      <c r="I25" s="35">
        <v>10010.951766169999</v>
      </c>
      <c r="J25" s="35">
        <v>9663.2495183499996</v>
      </c>
      <c r="K25" s="68">
        <v>10812.08407877</v>
      </c>
      <c r="L25" s="68">
        <v>10156.82747212</v>
      </c>
      <c r="M25" s="68">
        <v>10080.115985659999</v>
      </c>
      <c r="N25" s="220">
        <v>7386.48391627</v>
      </c>
      <c r="O25" s="220">
        <v>7331.3929422399997</v>
      </c>
      <c r="P25" s="220">
        <v>7452.7832586999984</v>
      </c>
      <c r="Q25" s="220">
        <v>7374.4661848100004</v>
      </c>
      <c r="R25" s="220">
        <v>7472.9276120999994</v>
      </c>
    </row>
    <row r="26" spans="3:23" ht="15" customHeight="1">
      <c r="C26" s="173" t="s">
        <v>120</v>
      </c>
      <c r="D26" s="173" t="s">
        <v>100</v>
      </c>
      <c r="E26" s="173" t="s">
        <v>100</v>
      </c>
      <c r="F26" s="173" t="s">
        <v>100</v>
      </c>
      <c r="G26" s="173" t="s">
        <v>100</v>
      </c>
      <c r="H26" s="173" t="s">
        <v>100</v>
      </c>
      <c r="I26" s="173" t="s">
        <v>100</v>
      </c>
      <c r="J26" s="122"/>
      <c r="K26" s="122"/>
      <c r="L26" s="122"/>
      <c r="M26" s="122"/>
      <c r="N26" s="122"/>
      <c r="O26" s="26"/>
      <c r="P26" s="26"/>
      <c r="Q26" s="26"/>
      <c r="R26" s="26"/>
      <c r="T26" s="122"/>
      <c r="U26" s="122"/>
      <c r="V26" s="122"/>
      <c r="W26" s="39"/>
    </row>
    <row r="27" spans="3:23" ht="15" customHeight="1">
      <c r="C27" s="173" t="s">
        <v>127</v>
      </c>
      <c r="D27" s="173"/>
      <c r="E27" s="173"/>
      <c r="F27" s="173"/>
      <c r="G27" s="173"/>
      <c r="H27" s="173"/>
      <c r="I27" s="173"/>
      <c r="J27" s="173"/>
      <c r="K27" s="173"/>
      <c r="L27" s="173"/>
      <c r="O27" s="26"/>
      <c r="P27" s="26"/>
      <c r="Q27" s="26"/>
      <c r="R27" s="26"/>
      <c r="S27" s="26"/>
    </row>
    <row r="28" spans="3:23" ht="15" customHeight="1">
      <c r="J28" s="99"/>
      <c r="O28" s="26"/>
      <c r="P28" s="26"/>
      <c r="Q28" s="26"/>
      <c r="R28" s="26"/>
      <c r="S28" s="26"/>
    </row>
    <row r="29" spans="3:23">
      <c r="C29" s="107"/>
      <c r="D29" s="107"/>
      <c r="E29" s="107"/>
      <c r="F29" s="107"/>
      <c r="G29" s="107"/>
      <c r="H29" s="107"/>
      <c r="I29" s="107"/>
      <c r="J29" s="107"/>
      <c r="K29" s="107"/>
      <c r="L29" s="107"/>
      <c r="M29" s="107"/>
      <c r="N29" s="107"/>
      <c r="O29" s="26"/>
      <c r="P29" s="26"/>
      <c r="Q29" s="26"/>
      <c r="R29" s="26"/>
      <c r="T29" s="107"/>
      <c r="U29" s="107"/>
      <c r="V29" s="107"/>
    </row>
    <row r="30" spans="3:23">
      <c r="H30" s="27"/>
      <c r="I30" s="37"/>
      <c r="J30" s="36"/>
      <c r="K30" s="37"/>
      <c r="L30" s="38"/>
      <c r="M30" s="26"/>
      <c r="N30" s="26"/>
      <c r="O30" s="26"/>
      <c r="P30" s="26"/>
      <c r="Q30" s="26"/>
      <c r="R30" s="26"/>
      <c r="T30" s="26"/>
    </row>
    <row r="31" spans="3:23" ht="17.25" customHeight="1">
      <c r="C31" s="69" t="s">
        <v>70</v>
      </c>
      <c r="D31" s="172">
        <v>2012</v>
      </c>
      <c r="E31" s="170">
        <v>2013</v>
      </c>
      <c r="F31" s="170">
        <v>2014</v>
      </c>
      <c r="G31" s="172">
        <v>2015</v>
      </c>
      <c r="H31" s="172">
        <v>2016</v>
      </c>
      <c r="I31" s="168">
        <v>2017</v>
      </c>
      <c r="J31" s="170">
        <v>2018</v>
      </c>
      <c r="K31" s="167">
        <v>2019</v>
      </c>
      <c r="L31" s="170">
        <v>2020</v>
      </c>
      <c r="M31" s="167">
        <v>2021</v>
      </c>
      <c r="N31" s="167"/>
      <c r="O31" s="167"/>
      <c r="P31" s="167"/>
      <c r="Q31" s="167"/>
      <c r="R31" s="167"/>
    </row>
    <row r="32" spans="3:23" ht="15" customHeight="1">
      <c r="C32" s="70" t="s">
        <v>0</v>
      </c>
      <c r="D32" s="171"/>
      <c r="E32" s="171"/>
      <c r="F32" s="171"/>
      <c r="G32" s="171"/>
      <c r="H32" s="171"/>
      <c r="I32" s="169"/>
      <c r="J32" s="171"/>
      <c r="K32" s="178"/>
      <c r="L32" s="171"/>
      <c r="M32" s="147" t="s">
        <v>126</v>
      </c>
      <c r="N32" s="147" t="s">
        <v>132</v>
      </c>
      <c r="O32" s="147" t="s">
        <v>134</v>
      </c>
      <c r="P32" s="147" t="s">
        <v>135</v>
      </c>
      <c r="Q32" s="148" t="s">
        <v>136</v>
      </c>
      <c r="R32" s="164" t="s">
        <v>137</v>
      </c>
    </row>
    <row r="33" spans="3:41" ht="18.75">
      <c r="C33" s="109" t="s">
        <v>118</v>
      </c>
      <c r="D33" s="31" t="s">
        <v>13</v>
      </c>
      <c r="E33" s="31" t="s">
        <v>13</v>
      </c>
      <c r="F33" s="31" t="s">
        <v>13</v>
      </c>
      <c r="G33" s="31" t="s">
        <v>13</v>
      </c>
      <c r="H33" s="31" t="s">
        <v>13</v>
      </c>
      <c r="I33" s="31" t="s">
        <v>13</v>
      </c>
      <c r="J33" s="31" t="s">
        <v>13</v>
      </c>
      <c r="K33" s="31" t="s">
        <v>13</v>
      </c>
      <c r="L33" s="31">
        <v>2806.0543517800002</v>
      </c>
      <c r="M33" s="31">
        <v>2806.6234970599999</v>
      </c>
      <c r="N33" s="31" t="s">
        <v>13</v>
      </c>
      <c r="O33" s="31" t="s">
        <v>13</v>
      </c>
      <c r="P33" s="31" t="s">
        <v>13</v>
      </c>
      <c r="Q33" s="31" t="s">
        <v>13</v>
      </c>
      <c r="R33" s="31" t="s">
        <v>13</v>
      </c>
    </row>
    <row r="34" spans="3:41" ht="18.75">
      <c r="C34" s="108" t="s">
        <v>116</v>
      </c>
      <c r="D34" s="31">
        <v>3713.5393077399999</v>
      </c>
      <c r="E34" s="31">
        <v>4654.0007530000003</v>
      </c>
      <c r="F34" s="31">
        <v>5122.4048161399996</v>
      </c>
      <c r="G34" s="31">
        <v>5295.1035493299996</v>
      </c>
      <c r="H34" s="31">
        <v>5624.08901565</v>
      </c>
      <c r="I34" s="31">
        <v>6422.4330662900002</v>
      </c>
      <c r="J34" s="31">
        <v>6035.0014981899994</v>
      </c>
      <c r="K34" s="31">
        <v>5613.994199530026</v>
      </c>
      <c r="L34" s="31">
        <v>3563.1746938974848</v>
      </c>
      <c r="M34" s="31">
        <v>3410.3799532939483</v>
      </c>
      <c r="N34" s="31">
        <v>3657.020032478119</v>
      </c>
      <c r="O34" s="31">
        <v>3632.7218330721621</v>
      </c>
      <c r="P34" s="31">
        <v>3645.9260194431404</v>
      </c>
      <c r="Q34" s="31">
        <v>3613.4625399525753</v>
      </c>
      <c r="R34" s="31">
        <v>3606.4442261170129</v>
      </c>
    </row>
    <row r="35" spans="3:41" ht="18.75">
      <c r="C35" s="108" t="s">
        <v>117</v>
      </c>
      <c r="D35" s="31">
        <v>37.106765679999988</v>
      </c>
      <c r="E35" s="31">
        <v>25.139040820000321</v>
      </c>
      <c r="F35" s="31">
        <v>13.896046049999455</v>
      </c>
      <c r="G35" s="31">
        <v>39.973368659999807</v>
      </c>
      <c r="H35" s="31">
        <v>22.162800230000411</v>
      </c>
      <c r="I35" s="31">
        <v>24.962499139999881</v>
      </c>
      <c r="J35" s="31">
        <v>37.336881380000158</v>
      </c>
      <c r="K35" s="31">
        <v>-19.601372927668532</v>
      </c>
      <c r="L35" s="31">
        <v>-12.182137348610622</v>
      </c>
      <c r="M35" s="31">
        <v>-16.250783254902782</v>
      </c>
      <c r="N35" s="31">
        <v>-41.364319469175506</v>
      </c>
      <c r="O35" s="31">
        <v>-36.287176271180392</v>
      </c>
      <c r="P35" s="31">
        <v>-47.825960873092534</v>
      </c>
      <c r="Q35" s="31">
        <v>-17.699161947278078</v>
      </c>
      <c r="R35" s="31">
        <v>-12.314838681790093</v>
      </c>
    </row>
    <row r="36" spans="3:41" ht="17.25">
      <c r="C36" s="108" t="s">
        <v>15</v>
      </c>
      <c r="D36" s="31">
        <v>1186.7403704200001</v>
      </c>
      <c r="E36" s="31">
        <v>1444.14885284</v>
      </c>
      <c r="F36" s="31">
        <v>1600.48293964</v>
      </c>
      <c r="G36" s="31">
        <v>1616.8627008200001</v>
      </c>
      <c r="H36" s="31">
        <v>1777.8906677300001</v>
      </c>
      <c r="I36" s="31">
        <v>1978.3346126900001</v>
      </c>
      <c r="J36" s="31">
        <v>1906.9168241299999</v>
      </c>
      <c r="K36" s="31">
        <v>2101.7533044976431</v>
      </c>
      <c r="L36" s="31">
        <v>1390.9112594811254</v>
      </c>
      <c r="M36" s="31">
        <v>1354.5025498909554</v>
      </c>
      <c r="N36" s="31">
        <v>1440.1494194710576</v>
      </c>
      <c r="O36" s="31">
        <v>1426.8161207290193</v>
      </c>
      <c r="P36" s="31">
        <v>1426.4880447899523</v>
      </c>
      <c r="Q36" s="31">
        <v>1408.9315361147023</v>
      </c>
      <c r="R36" s="31">
        <v>1415.4052213947771</v>
      </c>
    </row>
    <row r="37" spans="3:41" ht="17.25">
      <c r="C37" s="108" t="s">
        <v>14</v>
      </c>
      <c r="D37" s="56">
        <v>945.8678214900001</v>
      </c>
      <c r="E37" s="56">
        <v>1211.82585881</v>
      </c>
      <c r="F37" s="56">
        <v>1206.9156012599999</v>
      </c>
      <c r="G37" s="56">
        <v>1160.26584103</v>
      </c>
      <c r="H37" s="56">
        <v>1437.9323277600001</v>
      </c>
      <c r="I37" s="56">
        <v>1585.22158805</v>
      </c>
      <c r="J37" s="56">
        <v>1683.99431465</v>
      </c>
      <c r="K37" s="56">
        <v>3115.9379476700001</v>
      </c>
      <c r="L37" s="56">
        <v>2408.8693043100002</v>
      </c>
      <c r="M37" s="56">
        <v>2524.8607686699997</v>
      </c>
      <c r="N37" s="56">
        <v>2330.6787837900001</v>
      </c>
      <c r="O37" s="56">
        <v>2308.1421647100001</v>
      </c>
      <c r="P37" s="56">
        <v>2428.1951553399999</v>
      </c>
      <c r="Q37" s="56">
        <v>2369.7712706900002</v>
      </c>
      <c r="R37" s="56">
        <v>2463.39300327</v>
      </c>
    </row>
    <row r="38" spans="3:41" ht="15" customHeight="1">
      <c r="C38" s="110" t="s">
        <v>12</v>
      </c>
      <c r="D38" s="35">
        <v>5883.2542653300006</v>
      </c>
      <c r="E38" s="35">
        <v>7335.1145054700009</v>
      </c>
      <c r="F38" s="35">
        <v>7943.6994030899987</v>
      </c>
      <c r="G38" s="35">
        <v>8112.20545984</v>
      </c>
      <c r="H38" s="35">
        <v>8862.074811370001</v>
      </c>
      <c r="I38" s="35">
        <v>10010.951766170001</v>
      </c>
      <c r="J38" s="35">
        <v>9663.2495183499996</v>
      </c>
      <c r="K38" s="35">
        <v>10812.08407877</v>
      </c>
      <c r="L38" s="35">
        <v>10156.827472119998</v>
      </c>
      <c r="M38" s="35">
        <v>10080.115985660002</v>
      </c>
      <c r="N38" s="35">
        <v>7386.4839162700009</v>
      </c>
      <c r="O38" s="35">
        <v>7331.3929422400015</v>
      </c>
      <c r="P38" s="35">
        <v>7452.7832586999994</v>
      </c>
      <c r="Q38" s="35">
        <v>7374.4661848099986</v>
      </c>
      <c r="R38" s="35">
        <v>7472.9276120999994</v>
      </c>
    </row>
    <row r="39" spans="3:41" ht="20.25" customHeight="1">
      <c r="C39" s="173" t="s">
        <v>54</v>
      </c>
      <c r="D39" s="173"/>
      <c r="E39" s="173"/>
      <c r="F39" s="173"/>
      <c r="G39" s="173"/>
      <c r="H39" s="173"/>
      <c r="I39" s="173"/>
      <c r="J39" s="173"/>
      <c r="K39" s="173"/>
      <c r="L39" s="173"/>
      <c r="M39" s="173"/>
      <c r="N39" s="173"/>
      <c r="O39" s="173"/>
      <c r="P39" s="173"/>
      <c r="Q39" s="173"/>
      <c r="R39" s="173"/>
      <c r="S39" s="173"/>
      <c r="T39" s="173"/>
      <c r="U39" s="173"/>
      <c r="V39" s="173"/>
      <c r="W39" s="35"/>
    </row>
    <row r="40" spans="3:41" ht="20.25" customHeight="1">
      <c r="C40" s="25" t="s">
        <v>114</v>
      </c>
      <c r="D40" s="120"/>
      <c r="E40" s="120"/>
      <c r="F40" s="120"/>
      <c r="G40" s="120"/>
      <c r="H40" s="120"/>
      <c r="I40" s="120"/>
      <c r="J40" s="120"/>
      <c r="K40" s="120"/>
      <c r="L40" s="120"/>
      <c r="M40" s="120"/>
      <c r="N40" s="120"/>
      <c r="O40" s="120"/>
      <c r="P40" s="141"/>
      <c r="Q40" s="143"/>
      <c r="R40" s="163"/>
      <c r="S40" s="130"/>
      <c r="T40" s="120"/>
      <c r="U40" s="120"/>
      <c r="V40" s="120"/>
      <c r="W40" s="35"/>
    </row>
    <row r="41" spans="3:41" ht="15" customHeight="1">
      <c r="C41" s="25" t="s">
        <v>119</v>
      </c>
    </row>
    <row r="42" spans="3:41">
      <c r="C42" s="25" t="s">
        <v>115</v>
      </c>
      <c r="I42" s="40"/>
    </row>
    <row r="43" spans="3:41">
      <c r="AG43" s="40"/>
      <c r="AI43" s="26"/>
      <c r="AJ43" s="26"/>
      <c r="AK43" s="26"/>
      <c r="AL43" s="26"/>
      <c r="AM43" s="26"/>
      <c r="AN43" s="26"/>
      <c r="AO43" s="26"/>
    </row>
    <row r="44" spans="3:41">
      <c r="AG44" s="40"/>
      <c r="AI44" s="26"/>
      <c r="AJ44" s="26"/>
      <c r="AK44" s="26"/>
      <c r="AL44" s="26"/>
      <c r="AM44" s="26"/>
      <c r="AN44" s="26"/>
      <c r="AO44" s="26"/>
    </row>
    <row r="45" spans="3:41">
      <c r="C45" s="3" t="s">
        <v>66</v>
      </c>
      <c r="D45" s="1"/>
      <c r="E45" s="1"/>
      <c r="F45" s="1"/>
      <c r="G45" s="1"/>
      <c r="H45" s="1"/>
      <c r="I45" s="1"/>
      <c r="J45" s="1"/>
      <c r="K45" s="1"/>
      <c r="AG45" s="40"/>
      <c r="AI45" s="26"/>
      <c r="AJ45" s="26"/>
      <c r="AK45" s="26"/>
      <c r="AL45" s="26"/>
      <c r="AM45" s="26"/>
      <c r="AN45" s="26"/>
      <c r="AO45" s="26"/>
    </row>
    <row r="46" spans="3:41">
      <c r="C46" s="22" t="s">
        <v>0</v>
      </c>
      <c r="D46" s="1"/>
      <c r="E46" s="1"/>
      <c r="F46" s="1"/>
      <c r="G46" s="1"/>
      <c r="H46" s="1"/>
      <c r="I46" s="1"/>
      <c r="J46" s="43"/>
      <c r="K46" s="1"/>
      <c r="AG46" s="40"/>
      <c r="AI46" s="26"/>
      <c r="AJ46" s="34" t="s">
        <v>10</v>
      </c>
      <c r="AK46" s="26"/>
      <c r="AL46" s="26"/>
      <c r="AM46" s="26"/>
      <c r="AN46" s="26"/>
      <c r="AO46" s="26"/>
    </row>
    <row r="47" spans="3:41">
      <c r="C47" s="1"/>
      <c r="D47" s="1"/>
      <c r="E47" s="1"/>
      <c r="F47" s="1"/>
      <c r="G47" s="1"/>
      <c r="H47" s="1"/>
      <c r="I47" s="1"/>
      <c r="J47" s="43"/>
      <c r="K47" s="43"/>
      <c r="AG47" s="40"/>
      <c r="AI47" s="26"/>
      <c r="AJ47" s="26" t="s">
        <v>9</v>
      </c>
      <c r="AK47" s="26" t="s">
        <v>8</v>
      </c>
      <c r="AL47" s="26" t="s">
        <v>7</v>
      </c>
      <c r="AM47" s="26"/>
      <c r="AN47" s="26"/>
      <c r="AO47" s="26"/>
    </row>
    <row r="48" spans="3:41">
      <c r="C48" s="1"/>
      <c r="D48" s="1"/>
      <c r="E48" s="1"/>
      <c r="F48" s="1"/>
      <c r="G48" s="1"/>
      <c r="H48" s="1"/>
      <c r="I48" s="1"/>
      <c r="J48" s="43"/>
      <c r="K48" s="43"/>
      <c r="AI48" s="26"/>
      <c r="AJ48" s="41"/>
      <c r="AK48" s="41"/>
      <c r="AL48" s="26"/>
      <c r="AM48" s="26"/>
      <c r="AN48" s="26"/>
      <c r="AO48" s="26"/>
    </row>
    <row r="49" spans="3:41">
      <c r="C49" s="1"/>
      <c r="D49" s="1"/>
      <c r="E49" s="1"/>
      <c r="F49" s="1"/>
      <c r="G49" s="1"/>
      <c r="H49" s="1"/>
      <c r="I49" s="1"/>
      <c r="J49" s="43"/>
      <c r="K49" s="43"/>
      <c r="AI49" s="26"/>
      <c r="AJ49" s="41">
        <v>3867.2887077099995</v>
      </c>
      <c r="AK49" s="41">
        <v>0</v>
      </c>
      <c r="AL49" s="41">
        <v>3867.2887077099995</v>
      </c>
      <c r="AM49" s="26" t="s">
        <v>6</v>
      </c>
      <c r="AN49" s="26"/>
      <c r="AO49" s="26"/>
    </row>
    <row r="50" spans="3:41">
      <c r="C50" s="1"/>
      <c r="D50" s="1"/>
      <c r="E50" s="1"/>
      <c r="F50" s="1"/>
      <c r="G50" s="1"/>
      <c r="H50" s="1"/>
      <c r="I50" s="1"/>
      <c r="J50" s="43"/>
      <c r="K50" s="43"/>
      <c r="AI50" s="26"/>
      <c r="AJ50" s="41">
        <v>3867.2887077099995</v>
      </c>
      <c r="AK50" s="41">
        <v>0</v>
      </c>
      <c r="AL50" s="41">
        <v>0</v>
      </c>
      <c r="AM50" s="26" t="s">
        <v>5</v>
      </c>
      <c r="AN50" s="26"/>
      <c r="AO50" s="26"/>
    </row>
    <row r="51" spans="3:41">
      <c r="C51" s="1"/>
      <c r="D51" s="1"/>
      <c r="E51" s="1"/>
      <c r="F51" s="1"/>
      <c r="G51" s="1"/>
      <c r="H51" s="1"/>
      <c r="I51" s="1"/>
      <c r="J51" s="43"/>
      <c r="K51" s="43"/>
      <c r="AI51" s="26"/>
      <c r="AJ51" s="41">
        <v>3867.2887077099995</v>
      </c>
      <c r="AK51" s="41">
        <v>347.73471604399998</v>
      </c>
      <c r="AL51" s="41">
        <v>347.73471604399998</v>
      </c>
      <c r="AM51" s="26" t="s">
        <v>4</v>
      </c>
      <c r="AN51" s="26"/>
      <c r="AO51" s="26"/>
    </row>
    <row r="52" spans="3:41">
      <c r="C52" s="1"/>
      <c r="D52" s="1"/>
      <c r="E52" s="1"/>
      <c r="F52" s="1"/>
      <c r="G52" s="1"/>
      <c r="H52" s="1"/>
      <c r="I52" s="1"/>
      <c r="J52" s="43"/>
      <c r="K52" s="43"/>
      <c r="AI52" s="26"/>
      <c r="AJ52" s="41">
        <v>4215.0234237539999</v>
      </c>
      <c r="AK52" s="41">
        <v>251.39094305600065</v>
      </c>
      <c r="AL52" s="41">
        <v>251.39094305600065</v>
      </c>
      <c r="AM52" s="26" t="s">
        <v>3</v>
      </c>
      <c r="AN52" s="26"/>
      <c r="AO52" s="26"/>
    </row>
    <row r="53" spans="3:41">
      <c r="C53" s="1"/>
      <c r="D53" s="1"/>
      <c r="E53" s="1"/>
      <c r="F53" s="1"/>
      <c r="G53" s="1"/>
      <c r="H53" s="1"/>
      <c r="I53" s="1"/>
      <c r="J53" s="43"/>
      <c r="K53" s="43"/>
      <c r="AI53" s="26"/>
      <c r="AJ53" s="41">
        <v>4464.6957825500003</v>
      </c>
      <c r="AK53" s="41">
        <v>1.7185842599999999</v>
      </c>
      <c r="AL53" s="41">
        <v>-1.7185842599999999</v>
      </c>
      <c r="AM53" s="26" t="s">
        <v>2</v>
      </c>
      <c r="AN53" s="26"/>
      <c r="AO53" s="26"/>
    </row>
    <row r="54" spans="3:41">
      <c r="C54" s="1"/>
      <c r="D54" s="1"/>
      <c r="E54" s="1"/>
      <c r="F54" s="1"/>
      <c r="G54" s="1"/>
      <c r="H54" s="1"/>
      <c r="I54" s="1"/>
      <c r="J54" s="1"/>
      <c r="K54" s="1"/>
      <c r="AI54" s="26"/>
      <c r="AJ54" s="41">
        <v>4464.6957825500003</v>
      </c>
      <c r="AK54" s="41"/>
      <c r="AL54" s="41">
        <v>4464.6957825500003</v>
      </c>
      <c r="AM54" s="26" t="s">
        <v>1</v>
      </c>
      <c r="AN54" s="26"/>
      <c r="AO54" s="26"/>
    </row>
    <row r="55" spans="3:41">
      <c r="C55" s="1"/>
      <c r="D55" s="1"/>
      <c r="E55" s="1"/>
      <c r="F55" s="1"/>
      <c r="G55" s="1"/>
      <c r="H55" s="1"/>
      <c r="I55" s="1"/>
      <c r="J55" s="1"/>
      <c r="K55" s="1"/>
      <c r="AI55" s="26"/>
      <c r="AJ55" s="26"/>
      <c r="AK55" s="26"/>
      <c r="AL55" s="26"/>
      <c r="AM55" s="26"/>
      <c r="AN55" s="26"/>
      <c r="AO55" s="26"/>
    </row>
    <row r="56" spans="3:41">
      <c r="C56" s="1"/>
      <c r="D56" s="1"/>
      <c r="E56" s="1"/>
      <c r="F56" s="1"/>
      <c r="G56" s="1"/>
      <c r="H56" s="1"/>
      <c r="I56" s="1"/>
      <c r="J56" s="1"/>
      <c r="K56" s="1"/>
      <c r="AI56" s="26"/>
      <c r="AJ56" s="26"/>
      <c r="AK56" s="26"/>
      <c r="AL56" s="26"/>
      <c r="AM56" s="26"/>
      <c r="AN56" s="26"/>
      <c r="AO56" s="26"/>
    </row>
    <row r="57" spans="3:41">
      <c r="C57" s="1"/>
      <c r="D57" s="1"/>
      <c r="E57" s="1"/>
      <c r="F57" s="1"/>
      <c r="G57" s="1"/>
      <c r="H57" s="1"/>
      <c r="I57" s="1"/>
      <c r="J57" s="1"/>
      <c r="K57" s="1"/>
    </row>
    <row r="58" spans="3:41">
      <c r="C58" s="1"/>
      <c r="D58" s="1"/>
      <c r="E58" s="1"/>
      <c r="F58" s="1"/>
      <c r="G58" s="1"/>
      <c r="H58" s="1"/>
      <c r="I58" s="1"/>
      <c r="J58" s="1"/>
      <c r="K58" s="1"/>
    </row>
    <row r="59" spans="3:41">
      <c r="C59" s="1"/>
      <c r="D59" s="1"/>
      <c r="E59" s="1"/>
      <c r="F59" s="1"/>
      <c r="G59" s="1"/>
      <c r="H59" s="1"/>
      <c r="I59" s="1"/>
      <c r="J59" s="1"/>
      <c r="K59" s="1"/>
    </row>
    <row r="60" spans="3:41">
      <c r="C60" s="1"/>
      <c r="D60" s="1"/>
      <c r="E60" s="1"/>
      <c r="F60" s="1"/>
      <c r="G60" s="1"/>
      <c r="H60" s="1"/>
      <c r="I60" s="1"/>
      <c r="J60" s="1"/>
      <c r="K60" s="1"/>
    </row>
    <row r="61" spans="3:41">
      <c r="C61" s="1"/>
      <c r="D61" s="1"/>
      <c r="E61" s="1"/>
      <c r="F61" s="1"/>
      <c r="G61" s="1"/>
      <c r="H61" s="1"/>
      <c r="I61" s="1"/>
      <c r="J61" s="1"/>
      <c r="K61" s="1"/>
    </row>
    <row r="62" spans="3:41">
      <c r="C62" s="3" t="s">
        <v>67</v>
      </c>
      <c r="D62" s="22"/>
      <c r="E62" s="22"/>
      <c r="F62" s="22"/>
      <c r="G62" s="22"/>
      <c r="H62" s="44"/>
      <c r="I62" s="22"/>
      <c r="J62" s="45"/>
      <c r="K62" s="27"/>
      <c r="L62" s="27"/>
      <c r="M62" s="27"/>
      <c r="N62" s="27"/>
      <c r="O62" s="27"/>
      <c r="P62" s="27"/>
      <c r="Q62" s="27"/>
      <c r="R62" s="27"/>
      <c r="S62" s="27"/>
      <c r="T62" s="27"/>
      <c r="U62" s="27"/>
      <c r="V62" s="27"/>
      <c r="W62" s="27"/>
      <c r="X62" s="27"/>
      <c r="Y62" s="27"/>
      <c r="Z62" s="27"/>
      <c r="AA62" s="27"/>
      <c r="AB62" s="27"/>
      <c r="AC62" s="27"/>
      <c r="AD62" s="27"/>
      <c r="AE62" s="27"/>
      <c r="AF62" s="27"/>
    </row>
    <row r="63" spans="3:41">
      <c r="C63" s="22" t="s">
        <v>0</v>
      </c>
      <c r="D63" s="46"/>
      <c r="E63" s="46"/>
      <c r="F63" s="46"/>
      <c r="G63" s="46"/>
      <c r="H63" s="22"/>
      <c r="I63" s="22"/>
      <c r="J63" s="22"/>
      <c r="K63" s="27"/>
      <c r="L63" s="27"/>
      <c r="M63" s="27"/>
      <c r="N63" s="27"/>
      <c r="O63" s="27"/>
      <c r="P63" s="27"/>
      <c r="Q63" s="27"/>
      <c r="R63" s="27"/>
      <c r="S63" s="27"/>
      <c r="T63" s="27"/>
      <c r="U63" s="27"/>
      <c r="V63" s="27"/>
      <c r="W63" s="27"/>
      <c r="X63" s="27"/>
      <c r="Y63" s="27"/>
      <c r="Z63" s="27"/>
      <c r="AA63" s="27"/>
      <c r="AB63" s="27"/>
      <c r="AC63" s="27"/>
      <c r="AD63" s="27"/>
      <c r="AE63" s="27"/>
      <c r="AF63" s="27"/>
    </row>
    <row r="64" spans="3:41">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c r="AD64" s="27"/>
      <c r="AE64" s="27"/>
      <c r="AF64" s="27"/>
    </row>
    <row r="65" spans="3:32">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c r="AD65" s="27"/>
      <c r="AE65" s="27"/>
      <c r="AF65" s="27"/>
    </row>
    <row r="66" spans="3:32">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c r="AD66" s="27"/>
      <c r="AE66" s="27"/>
      <c r="AF66" s="27"/>
    </row>
    <row r="67" spans="3:32">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c r="AD67" s="27"/>
      <c r="AE67" s="27"/>
      <c r="AF67" s="27"/>
    </row>
    <row r="68" spans="3:32">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c r="AD68" s="27"/>
      <c r="AE68" s="27"/>
      <c r="AF68" s="27"/>
    </row>
    <row r="69" spans="3:32">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c r="AD69" s="27"/>
      <c r="AE69" s="27"/>
      <c r="AF69" s="27"/>
    </row>
    <row r="70" spans="3:32">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c r="AD70" s="27"/>
      <c r="AE70" s="27"/>
      <c r="AF70" s="27"/>
    </row>
    <row r="71" spans="3:32">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c r="AD71" s="27"/>
      <c r="AE71" s="27"/>
      <c r="AF71" s="27"/>
    </row>
    <row r="72" spans="3:32">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c r="AD72" s="27"/>
      <c r="AE72" s="27"/>
      <c r="AF72" s="27"/>
    </row>
    <row r="73" spans="3:32">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c r="AD73" s="27"/>
      <c r="AE73" s="27"/>
      <c r="AF73" s="27"/>
    </row>
    <row r="74" spans="3:32">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c r="AD74" s="27"/>
      <c r="AE74" s="27"/>
      <c r="AF74" s="27"/>
    </row>
    <row r="75" spans="3:32">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c r="AD75" s="27"/>
      <c r="AE75" s="27"/>
      <c r="AF75" s="27"/>
    </row>
    <row r="76" spans="3:32">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c r="AD76" s="27"/>
      <c r="AE76" s="27"/>
      <c r="AF76" s="27"/>
    </row>
    <row r="77" spans="3:32">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c r="AD77" s="27"/>
      <c r="AE77" s="27"/>
      <c r="AF77" s="27"/>
    </row>
    <row r="78" spans="3:32">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c r="AD78" s="27"/>
      <c r="AE78" s="27"/>
      <c r="AF78" s="27"/>
    </row>
    <row r="79" spans="3:32">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c r="AD79" s="27"/>
      <c r="AE79" s="27"/>
      <c r="AF79" s="27"/>
    </row>
    <row r="80" spans="3:32">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c r="AD80" s="27"/>
      <c r="AE80" s="27"/>
      <c r="AF80" s="27"/>
    </row>
    <row r="81" spans="3:32">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c r="AD81" s="27"/>
      <c r="AE81" s="27"/>
      <c r="AF81" s="27"/>
    </row>
    <row r="82" spans="3:32">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c r="AD82" s="27"/>
      <c r="AE82" s="27"/>
      <c r="AF82" s="27"/>
    </row>
    <row r="83" spans="3:32">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c r="AD83" s="27"/>
      <c r="AE83" s="27"/>
      <c r="AF83" s="27"/>
    </row>
  </sheetData>
  <mergeCells count="37">
    <mergeCell ref="C39:V39"/>
    <mergeCell ref="L16:L17"/>
    <mergeCell ref="L31:L32"/>
    <mergeCell ref="C27:L27"/>
    <mergeCell ref="G4:G5"/>
    <mergeCell ref="D4:D5"/>
    <mergeCell ref="K4:K5"/>
    <mergeCell ref="J4:J5"/>
    <mergeCell ref="C14:AB14"/>
    <mergeCell ref="H31:H32"/>
    <mergeCell ref="D31:D32"/>
    <mergeCell ref="F31:F32"/>
    <mergeCell ref="G31:G32"/>
    <mergeCell ref="C13:I13"/>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J31:J32"/>
    <mergeCell ref="M31:R31"/>
    <mergeCell ref="S4:S5"/>
    <mergeCell ref="L4:L5"/>
    <mergeCell ref="H16:H17"/>
    <mergeCell ref="C26:I26"/>
    <mergeCell ref="M4:R4"/>
    <mergeCell ref="M16:R16"/>
  </mergeCells>
  <conditionalFormatting sqref="C30:H30 L11:M11 D6:D8 D10:E11 G10:H11 S11">
    <cfRule type="cellIs" dxfId="28" priority="154" operator="lessThan">
      <formula>0</formula>
    </cfRule>
  </conditionalFormatting>
  <conditionalFormatting sqref="K11">
    <cfRule type="cellIs" dxfId="27" priority="40" operator="lessThan">
      <formula>0</formula>
    </cfRule>
  </conditionalFormatting>
  <conditionalFormatting sqref="AB7:AB8">
    <cfRule type="cellIs" dxfId="26" priority="46" operator="lessThan">
      <formula>0</formula>
    </cfRule>
  </conditionalFormatting>
  <conditionalFormatting sqref="F10:F11">
    <cfRule type="cellIs" dxfId="25" priority="45" operator="lessThan">
      <formula>0</formula>
    </cfRule>
  </conditionalFormatting>
  <conditionalFormatting sqref="AB10:AB11">
    <cfRule type="cellIs" dxfId="24" priority="44" operator="lessThan">
      <formula>0</formula>
    </cfRule>
  </conditionalFormatting>
  <conditionalFormatting sqref="I10:J11 I8:J8">
    <cfRule type="cellIs" dxfId="23" priority="41" operator="lessThan">
      <formula>0</formula>
    </cfRule>
  </conditionalFormatting>
  <conditionalFormatting sqref="B8:B9">
    <cfRule type="cellIs" dxfId="22" priority="39" operator="lessThan">
      <formula>0</formula>
    </cfRule>
  </conditionalFormatting>
  <conditionalFormatting sqref="B7">
    <cfRule type="cellIs" dxfId="21" priority="38" operator="lessThan">
      <formula>0</formula>
    </cfRule>
  </conditionalFormatting>
  <conditionalFormatting sqref="B11">
    <cfRule type="cellIs" dxfId="20" priority="37" operator="lessThan">
      <formula>0</formula>
    </cfRule>
  </conditionalFormatting>
  <conditionalFormatting sqref="B10">
    <cfRule type="cellIs" dxfId="19" priority="36" operator="lessThan">
      <formula>0</formula>
    </cfRule>
  </conditionalFormatting>
  <conditionalFormatting sqref="U11">
    <cfRule type="cellIs" dxfId="18" priority="17" operator="lessThan">
      <formula>0</formula>
    </cfRule>
  </conditionalFormatting>
  <conditionalFormatting sqref="V11">
    <cfRule type="cellIs" dxfId="17" priority="16" operator="lessThan">
      <formula>0</formula>
    </cfRule>
  </conditionalFormatting>
  <conditionalFormatting sqref="S11">
    <cfRule type="cellIs" dxfId="16" priority="14" operator="lessThan">
      <formula>0</formula>
    </cfRule>
  </conditionalFormatting>
  <conditionalFormatting sqref="O10:P10">
    <cfRule type="cellIs" dxfId="15" priority="13" operator="lessThan">
      <formula>0</formula>
    </cfRule>
  </conditionalFormatting>
  <conditionalFormatting sqref="O11:P11">
    <cfRule type="cellIs" dxfId="14" priority="12" operator="lessThan">
      <formula>0</formula>
    </cfRule>
  </conditionalFormatting>
  <conditionalFormatting sqref="O11:P11">
    <cfRule type="cellIs" dxfId="13" priority="11" operator="lessThan">
      <formula>0</formula>
    </cfRule>
  </conditionalFormatting>
  <conditionalFormatting sqref="O8:P8">
    <cfRule type="cellIs" dxfId="12" priority="10" operator="lessThan">
      <formula>0</formula>
    </cfRule>
  </conditionalFormatting>
  <conditionalFormatting sqref="O8:P8">
    <cfRule type="cellIs" dxfId="11" priority="9" operator="lessThan">
      <formula>0</formula>
    </cfRule>
  </conditionalFormatting>
  <conditionalFormatting sqref="N11">
    <cfRule type="cellIs" dxfId="10" priority="8" operator="lessThan">
      <formula>0</formula>
    </cfRule>
  </conditionalFormatting>
  <conditionalFormatting sqref="N11">
    <cfRule type="cellIs" dxfId="9" priority="7" operator="lessThan">
      <formula>0</formula>
    </cfRule>
  </conditionalFormatting>
  <conditionalFormatting sqref="N8">
    <cfRule type="cellIs" dxfId="8" priority="6" operator="lessThan">
      <formula>0</formula>
    </cfRule>
  </conditionalFormatting>
  <conditionalFormatting sqref="Q10:R10">
    <cfRule type="cellIs" dxfId="7" priority="5" operator="lessThan">
      <formula>0</formula>
    </cfRule>
  </conditionalFormatting>
  <conditionalFormatting sqref="Q11:R11">
    <cfRule type="cellIs" dxfId="6" priority="4" operator="lessThan">
      <formula>0</formula>
    </cfRule>
  </conditionalFormatting>
  <conditionalFormatting sqref="Q11:R11">
    <cfRule type="cellIs" dxfId="5" priority="3" operator="lessThan">
      <formula>0</formula>
    </cfRule>
  </conditionalFormatting>
  <conditionalFormatting sqref="Q8:R8">
    <cfRule type="cellIs" dxfId="4" priority="2" operator="lessThan">
      <formula>0</formula>
    </cfRule>
  </conditionalFormatting>
  <conditionalFormatting sqref="Q8:R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G192" sqref="G19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0" customWidth="1"/>
    <col min="8" max="8" width="11.42578125" style="1" customWidth="1"/>
    <col min="9" max="16384" width="11.42578125" style="1" hidden="1"/>
  </cols>
  <sheetData>
    <row r="1" spans="2:7" ht="21">
      <c r="B1" s="181" t="s">
        <v>19</v>
      </c>
      <c r="C1" s="181"/>
      <c r="D1" s="181"/>
      <c r="E1" s="181"/>
      <c r="F1" s="42"/>
      <c r="G1" s="22"/>
    </row>
    <row r="2" spans="2:7" ht="33.75" customHeight="1">
      <c r="B2" s="182"/>
      <c r="C2" s="182"/>
      <c r="D2" s="182"/>
      <c r="E2" s="183"/>
      <c r="F2" s="47"/>
      <c r="G2" s="5"/>
    </row>
    <row r="3" spans="2:7">
      <c r="B3" s="9" t="s">
        <v>20</v>
      </c>
      <c r="C3" s="9" t="s">
        <v>21</v>
      </c>
      <c r="D3" s="10"/>
      <c r="E3" s="48" t="s">
        <v>22</v>
      </c>
      <c r="F3" s="48"/>
      <c r="G3" s="49" t="s">
        <v>68</v>
      </c>
    </row>
    <row r="4" spans="2:7">
      <c r="B4" s="11">
        <v>39082</v>
      </c>
      <c r="C4" s="12">
        <v>0.09</v>
      </c>
      <c r="D4" s="13"/>
      <c r="E4" s="13">
        <v>604.54</v>
      </c>
      <c r="F4" s="13"/>
      <c r="G4" s="54">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0">
        <v>0</v>
      </c>
    </row>
    <row r="147" spans="2:7">
      <c r="B147" s="11">
        <v>43434</v>
      </c>
      <c r="C147" s="13">
        <v>9878.2032269599986</v>
      </c>
      <c r="E147" s="13">
        <v>0</v>
      </c>
      <c r="F147" s="13"/>
      <c r="G147" s="50">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94">
        <f>C137</f>
        <v>10218.256100160001</v>
      </c>
      <c r="E164" s="13">
        <v>0</v>
      </c>
      <c r="F164" s="13"/>
      <c r="G164" s="14">
        <v>0</v>
      </c>
    </row>
    <row r="165" spans="2:7">
      <c r="B165" s="11">
        <v>43982</v>
      </c>
      <c r="C165" s="94">
        <v>10603.840158200001</v>
      </c>
      <c r="E165" s="13">
        <v>0</v>
      </c>
      <c r="F165" s="13"/>
      <c r="G165" s="14">
        <v>0</v>
      </c>
    </row>
    <row r="166" spans="2:7">
      <c r="B166" s="11">
        <v>44012</v>
      </c>
      <c r="C166" s="95">
        <v>10786.56953563</v>
      </c>
      <c r="E166" s="13">
        <v>0</v>
      </c>
      <c r="F166" s="13"/>
      <c r="G166" s="14">
        <v>0</v>
      </c>
    </row>
    <row r="167" spans="2:7">
      <c r="B167" s="11">
        <v>44043</v>
      </c>
      <c r="C167" s="95">
        <v>11232.368953740001</v>
      </c>
      <c r="D167" s="95"/>
      <c r="E167" s="13">
        <v>0</v>
      </c>
      <c r="F167" s="13"/>
      <c r="G167" s="14">
        <v>0</v>
      </c>
    </row>
    <row r="168" spans="2:7">
      <c r="B168" s="11">
        <v>44074</v>
      </c>
      <c r="C168" s="97">
        <v>11436.49515975</v>
      </c>
      <c r="E168" s="13">
        <v>0</v>
      </c>
      <c r="F168" s="13"/>
      <c r="G168" s="14">
        <v>0</v>
      </c>
    </row>
    <row r="169" spans="2:7">
      <c r="B169" s="11">
        <v>44104</v>
      </c>
      <c r="C169" s="98">
        <v>11239.22232361</v>
      </c>
      <c r="E169" s="13">
        <v>0</v>
      </c>
      <c r="F169" s="13"/>
      <c r="G169" s="14">
        <v>0</v>
      </c>
    </row>
    <row r="170" spans="2:7">
      <c r="B170" s="11">
        <v>44135</v>
      </c>
      <c r="C170" s="98">
        <v>9614.0286652900013</v>
      </c>
      <c r="E170" s="13">
        <v>0</v>
      </c>
      <c r="F170" s="13"/>
      <c r="G170" s="14">
        <v>1576.47523948</v>
      </c>
    </row>
    <row r="171" spans="2:7">
      <c r="B171" s="11">
        <v>44165</v>
      </c>
      <c r="C171" s="13">
        <v>9977.3812345400002</v>
      </c>
      <c r="E171" s="13">
        <v>0</v>
      </c>
      <c r="F171" s="13"/>
      <c r="G171" s="14">
        <v>0</v>
      </c>
    </row>
    <row r="172" spans="2:7">
      <c r="B172" s="11">
        <v>44196</v>
      </c>
      <c r="C172" s="98">
        <v>10156.827472120001</v>
      </c>
      <c r="E172" s="13">
        <v>0</v>
      </c>
      <c r="F172" s="13"/>
      <c r="G172" s="14">
        <v>0</v>
      </c>
    </row>
    <row r="173" spans="2:7">
      <c r="B173" s="11">
        <v>44227</v>
      </c>
      <c r="C173" s="98">
        <v>10105.54314211</v>
      </c>
      <c r="E173" s="13">
        <v>0</v>
      </c>
      <c r="F173" s="13"/>
      <c r="G173" s="14">
        <v>0</v>
      </c>
    </row>
    <row r="174" spans="2:7">
      <c r="B174" s="11">
        <v>44255</v>
      </c>
      <c r="C174" s="95">
        <v>10082.68653175</v>
      </c>
      <c r="E174" s="13">
        <v>0</v>
      </c>
      <c r="F174" s="13"/>
      <c r="G174" s="14">
        <v>0</v>
      </c>
    </row>
    <row r="175" spans="2:7">
      <c r="B175" s="11">
        <v>44286</v>
      </c>
      <c r="C175" s="123">
        <v>10080.115985660001</v>
      </c>
      <c r="E175" s="13">
        <v>0</v>
      </c>
      <c r="F175" s="13"/>
      <c r="G175" s="14">
        <v>0</v>
      </c>
    </row>
    <row r="176" spans="2:7">
      <c r="B176" s="11">
        <v>44316</v>
      </c>
      <c r="C176" s="98">
        <v>8774.5387999300001</v>
      </c>
      <c r="E176" s="13">
        <v>0</v>
      </c>
      <c r="F176" s="13"/>
      <c r="G176" s="129">
        <v>1481.82244438</v>
      </c>
    </row>
    <row r="177" spans="2:7">
      <c r="B177" s="11">
        <v>44347</v>
      </c>
      <c r="C177" s="98">
        <v>8870.8899928299998</v>
      </c>
      <c r="E177" s="13">
        <v>0</v>
      </c>
      <c r="F177" s="13"/>
      <c r="G177" s="129">
        <v>0</v>
      </c>
    </row>
    <row r="178" spans="2:7">
      <c r="B178" s="11">
        <v>44377</v>
      </c>
      <c r="C178" s="131">
        <v>7386.48391627</v>
      </c>
      <c r="E178" s="13">
        <v>0</v>
      </c>
      <c r="F178" s="13"/>
      <c r="G178" s="129">
        <v>1477.9940326200001</v>
      </c>
    </row>
    <row r="179" spans="2:7">
      <c r="B179" s="11">
        <v>44408</v>
      </c>
      <c r="C179" s="131">
        <v>7478.7292752399999</v>
      </c>
      <c r="E179" s="13">
        <v>0</v>
      </c>
      <c r="F179" s="13"/>
      <c r="G179" s="13">
        <v>0</v>
      </c>
    </row>
    <row r="180" spans="2:7">
      <c r="B180" s="11">
        <v>44439</v>
      </c>
      <c r="C180" s="98">
        <v>7520.60325758</v>
      </c>
      <c r="E180" s="13">
        <v>0</v>
      </c>
      <c r="F180" s="13"/>
      <c r="G180" s="13">
        <v>0</v>
      </c>
    </row>
    <row r="181" spans="2:7">
      <c r="B181" s="11">
        <v>44469</v>
      </c>
      <c r="C181" s="98">
        <v>7331.3929422399997</v>
      </c>
      <c r="E181" s="13">
        <v>0</v>
      </c>
      <c r="F181" s="13"/>
      <c r="G181" s="13">
        <v>0</v>
      </c>
    </row>
    <row r="182" spans="2:7">
      <c r="B182" s="11">
        <v>44500</v>
      </c>
      <c r="C182" s="98">
        <v>7452.7832587000003</v>
      </c>
      <c r="E182" s="13">
        <v>0</v>
      </c>
      <c r="F182" s="13"/>
      <c r="G182" s="13">
        <v>0</v>
      </c>
    </row>
    <row r="183" spans="2:7">
      <c r="B183" s="11">
        <v>44530</v>
      </c>
      <c r="C183" s="98">
        <v>7374.4661848100004</v>
      </c>
      <c r="E183" s="13">
        <v>0</v>
      </c>
      <c r="F183" s="13"/>
      <c r="G183" s="13">
        <v>0</v>
      </c>
    </row>
    <row r="184" spans="2:7">
      <c r="B184" s="11">
        <v>44561</v>
      </c>
      <c r="C184" s="166">
        <v>7472.9276121000003</v>
      </c>
      <c r="E184" s="13">
        <v>0</v>
      </c>
      <c r="F184" s="13"/>
      <c r="G184" s="50">
        <v>0</v>
      </c>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P36"/>
  <sheetViews>
    <sheetView topLeftCell="A4" zoomScale="70" zoomScaleNormal="70" zoomScaleSheetLayoutView="66" workbookViewId="0">
      <selection activeCell="B7" sqref="B7:G16"/>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86" t="s">
        <v>110</v>
      </c>
      <c r="B5" s="189" t="s">
        <v>55</v>
      </c>
      <c r="C5" s="184" t="s">
        <v>57</v>
      </c>
      <c r="D5" s="184" t="s">
        <v>58</v>
      </c>
      <c r="E5" s="184" t="s">
        <v>59</v>
      </c>
      <c r="F5" s="184" t="s">
        <v>124</v>
      </c>
      <c r="G5" s="184" t="s">
        <v>125</v>
      </c>
      <c r="H5" s="184" t="s">
        <v>123</v>
      </c>
    </row>
    <row r="6" spans="1:12" ht="20.25" customHeight="1">
      <c r="A6" s="187"/>
      <c r="B6" s="190"/>
      <c r="C6" s="185"/>
      <c r="D6" s="185"/>
      <c r="E6" s="185"/>
      <c r="F6" s="185"/>
      <c r="G6" s="185"/>
      <c r="H6" s="185"/>
    </row>
    <row r="7" spans="1:12" ht="24.75" customHeight="1">
      <c r="A7" s="118" t="s">
        <v>86</v>
      </c>
      <c r="B7" s="111">
        <v>-2.730413649179155E-3</v>
      </c>
      <c r="C7" s="112">
        <v>-7.4958838649341487E-3</v>
      </c>
      <c r="D7" s="112">
        <v>-5.5742215921152166E-2</v>
      </c>
      <c r="E7" s="112">
        <v>-5.5742215921152166E-2</v>
      </c>
      <c r="F7" s="112">
        <v>3.3149538107493104E-2</v>
      </c>
      <c r="G7" s="111">
        <v>1.1357340894338375E-2</v>
      </c>
      <c r="H7" s="124">
        <v>40909</v>
      </c>
    </row>
    <row r="8" spans="1:12" ht="20.25" customHeight="1">
      <c r="A8" s="117" t="s">
        <v>16</v>
      </c>
      <c r="B8" s="112">
        <v>-7.0782023818138683E-3</v>
      </c>
      <c r="C8" s="112">
        <v>2.657753903752896E-2</v>
      </c>
      <c r="D8" s="112">
        <v>2.6192124019591659E-2</v>
      </c>
      <c r="E8" s="112">
        <v>2.6192124019591659E-2</v>
      </c>
      <c r="F8" s="112">
        <v>7.7295861650530373E-2</v>
      </c>
      <c r="G8" s="112">
        <v>3.5367148676842097E-2</v>
      </c>
      <c r="H8" s="124">
        <v>40909</v>
      </c>
    </row>
    <row r="9" spans="1:12" ht="20.25" customHeight="1">
      <c r="A9" s="118" t="s">
        <v>72</v>
      </c>
      <c r="B9" s="112">
        <v>-2.1684861236103436E-3</v>
      </c>
      <c r="C9" s="112">
        <v>-6.4140046700114899E-3</v>
      </c>
      <c r="D9" s="112">
        <v>-1.1046228347560973E-2</v>
      </c>
      <c r="E9" s="112">
        <v>-1.1046228347560973E-2</v>
      </c>
      <c r="F9" s="112">
        <v>2.9865883153641137E-2</v>
      </c>
      <c r="G9" s="112">
        <v>2.9865883153641137E-2</v>
      </c>
      <c r="H9" s="124">
        <v>43487</v>
      </c>
    </row>
    <row r="10" spans="1:12" ht="20.25" customHeight="1">
      <c r="A10" s="117" t="s">
        <v>15</v>
      </c>
      <c r="B10" s="112">
        <v>2.0470032061102694E-3</v>
      </c>
      <c r="C10" s="112">
        <v>-6.0361597194895028E-3</v>
      </c>
      <c r="D10" s="112">
        <v>-3.1151933305866328E-2</v>
      </c>
      <c r="E10" s="112">
        <v>-3.1151933305866328E-2</v>
      </c>
      <c r="F10" s="112">
        <v>6.0587350654799588E-2</v>
      </c>
      <c r="G10" s="112">
        <v>3.5504605156004398E-2</v>
      </c>
      <c r="H10" s="124">
        <v>40925</v>
      </c>
    </row>
    <row r="11" spans="1:12" ht="20.25" customHeight="1">
      <c r="A11" s="118" t="s">
        <v>78</v>
      </c>
      <c r="B11" s="112">
        <v>1.9888993634457418E-2</v>
      </c>
      <c r="C11" s="112">
        <v>-8.6024361619544791E-3</v>
      </c>
      <c r="D11" s="112">
        <v>7.2867438171280875E-3</v>
      </c>
      <c r="E11" s="112">
        <v>7.2867438171280875E-3</v>
      </c>
      <c r="F11" s="112">
        <v>5.369291349678984E-2</v>
      </c>
      <c r="G11" s="112">
        <v>5.369291349678984E-2</v>
      </c>
      <c r="H11" s="124">
        <v>43487</v>
      </c>
    </row>
    <row r="12" spans="1:12" ht="20.25" customHeight="1">
      <c r="A12" s="117" t="s">
        <v>14</v>
      </c>
      <c r="B12" s="112">
        <v>4.1009360749972044E-2</v>
      </c>
      <c r="C12" s="112">
        <v>6.8578214231845236E-2</v>
      </c>
      <c r="D12" s="112">
        <v>0.18827109658979488</v>
      </c>
      <c r="E12" s="112">
        <v>0.18827109658979488</v>
      </c>
      <c r="F12" s="112">
        <v>0.20128692177167817</v>
      </c>
      <c r="G12" s="112">
        <v>0.11760777394849509</v>
      </c>
      <c r="H12" s="124">
        <v>40925</v>
      </c>
    </row>
    <row r="13" spans="1:12" ht="20.25" customHeight="1">
      <c r="A13" s="133" t="s">
        <v>102</v>
      </c>
      <c r="B13" s="134">
        <v>1.3445529800236054E-2</v>
      </c>
      <c r="C13" s="134">
        <v>1.942615078131444E-2</v>
      </c>
      <c r="D13" s="134">
        <v>3.7858976096477169E-2</v>
      </c>
      <c r="E13" s="134">
        <v>3.7858976096477169E-2</v>
      </c>
      <c r="F13" s="134">
        <v>8.9985246076944803E-2</v>
      </c>
      <c r="G13" s="134">
        <v>4.3682531607578845E-2</v>
      </c>
      <c r="H13" s="135">
        <v>39173</v>
      </c>
    </row>
    <row r="14" spans="1:12" ht="20.25" customHeight="1">
      <c r="A14" s="119" t="s">
        <v>131</v>
      </c>
      <c r="B14" s="114">
        <v>1.3445529800235445E-2</v>
      </c>
      <c r="C14" s="114">
        <v>1.9426150781313694E-2</v>
      </c>
      <c r="D14" s="114">
        <v>3.2671397514723567E-2</v>
      </c>
      <c r="E14" s="114">
        <v>3.2671397514723567E-2</v>
      </c>
      <c r="F14" s="114">
        <v>8.1278892644596201E-2</v>
      </c>
      <c r="G14" s="114">
        <v>4.1981550611229768E-2</v>
      </c>
      <c r="H14" s="126">
        <v>39173</v>
      </c>
    </row>
    <row r="15" spans="1:12" ht="20.25" customHeight="1">
      <c r="A15" s="115" t="s">
        <v>18</v>
      </c>
      <c r="B15" s="112">
        <v>1.6158139423708941E-2</v>
      </c>
      <c r="C15" s="112">
        <v>5.8064435844149338E-2</v>
      </c>
      <c r="D15" s="112">
        <v>0.19544738766098643</v>
      </c>
      <c r="E15" s="112">
        <v>0.19544738766098643</v>
      </c>
      <c r="F15" s="112">
        <v>6.9162275449295096E-2</v>
      </c>
      <c r="G15" s="112">
        <v>3.1337164706040976E-2</v>
      </c>
      <c r="H15" s="124">
        <v>39173</v>
      </c>
    </row>
    <row r="16" spans="1:12" ht="20.25" customHeight="1">
      <c r="A16" s="116" t="s">
        <v>130</v>
      </c>
      <c r="B16" s="113">
        <v>2.9820923969082092E-2</v>
      </c>
      <c r="C16" s="113">
        <v>7.8618555111203303E-2</v>
      </c>
      <c r="D16" s="113">
        <v>0.23450432447119618</v>
      </c>
      <c r="E16" s="113">
        <v>0.23450432447119618</v>
      </c>
      <c r="F16" s="113">
        <v>0.15606260125519045</v>
      </c>
      <c r="G16" s="113">
        <v>7.4634298083389838E-2</v>
      </c>
      <c r="H16" s="125">
        <v>39173</v>
      </c>
    </row>
    <row r="17" spans="1:8" ht="18.75" customHeight="1">
      <c r="A17" s="192" t="s">
        <v>101</v>
      </c>
      <c r="B17" s="192"/>
      <c r="C17" s="192"/>
      <c r="D17" s="192"/>
      <c r="E17" s="192"/>
      <c r="F17" s="192"/>
      <c r="G17" s="192"/>
      <c r="H17" s="192"/>
    </row>
    <row r="18" spans="1:8" ht="10.5" customHeight="1">
      <c r="A18" s="191" t="s">
        <v>128</v>
      </c>
      <c r="B18" s="191"/>
      <c r="C18" s="191"/>
      <c r="D18" s="191"/>
      <c r="E18" s="191"/>
      <c r="F18" s="191"/>
      <c r="G18" s="191"/>
      <c r="H18" s="191"/>
    </row>
    <row r="19" spans="1:8" s="16" customFormat="1" ht="18" customHeight="1">
      <c r="A19" s="191" t="s">
        <v>129</v>
      </c>
      <c r="B19" s="191"/>
      <c r="C19" s="191"/>
      <c r="D19" s="191"/>
      <c r="E19" s="191"/>
      <c r="F19" s="191"/>
      <c r="G19" s="191"/>
      <c r="H19" s="191"/>
    </row>
    <row r="20" spans="1:8" s="132" customFormat="1" ht="87" customHeight="1">
      <c r="A20" s="193" t="s">
        <v>50</v>
      </c>
      <c r="B20" s="193"/>
      <c r="C20" s="193"/>
      <c r="D20" s="193"/>
      <c r="E20" s="193"/>
      <c r="F20" s="193"/>
      <c r="G20" s="193"/>
      <c r="H20" s="193"/>
    </row>
    <row r="21" spans="1:8" s="16" customFormat="1" ht="12.75" customHeight="1">
      <c r="H21" s="100"/>
    </row>
    <row r="22" spans="1:8" ht="15" customHeight="1">
      <c r="A22" s="188"/>
      <c r="B22" s="188"/>
      <c r="C22" s="188"/>
      <c r="D22" s="188"/>
      <c r="E22" s="188"/>
      <c r="F22" s="188"/>
      <c r="G22" s="188"/>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2" priority="5" operator="lessThan">
      <formula>0</formula>
    </cfRule>
  </conditionalFormatting>
  <conditionalFormatting sqref="B13:G13">
    <cfRule type="cellIs" dxfId="1" priority="4" operator="lessThan">
      <formula>0</formula>
    </cfRule>
  </conditionalFormatting>
  <conditionalFormatting sqref="H7:H13">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94" t="s">
        <v>23</v>
      </c>
      <c r="C2" s="194"/>
      <c r="D2" s="196" t="s">
        <v>24</v>
      </c>
      <c r="E2" s="168" t="s">
        <v>25</v>
      </c>
    </row>
    <row r="3" spans="2:5" s="1" customFormat="1" ht="15" customHeight="1">
      <c r="B3" s="195"/>
      <c r="C3" s="195"/>
      <c r="D3" s="197"/>
      <c r="E3" s="169"/>
    </row>
    <row r="4" spans="2:5" s="1" customFormat="1" ht="18" customHeight="1">
      <c r="B4" s="198" t="s">
        <v>103</v>
      </c>
      <c r="C4" s="198" t="s">
        <v>103</v>
      </c>
      <c r="D4" s="144">
        <v>2451.1263451</v>
      </c>
      <c r="E4" s="51">
        <v>0.3280008147183428</v>
      </c>
    </row>
    <row r="5" spans="2:5" s="1" customFormat="1">
      <c r="B5" s="18" t="s">
        <v>16</v>
      </c>
      <c r="C5" s="18"/>
      <c r="D5" s="144">
        <v>577.99105877</v>
      </c>
      <c r="E5" s="51">
        <v>7.7344661794144717E-2</v>
      </c>
    </row>
    <row r="6" spans="2:5" s="1" customFormat="1">
      <c r="B6" s="18" t="s">
        <v>72</v>
      </c>
      <c r="C6" s="18"/>
      <c r="D6" s="144">
        <v>437.90203339999999</v>
      </c>
      <c r="E6" s="51">
        <v>5.8598457810692374E-2</v>
      </c>
    </row>
    <row r="7" spans="2:5" s="1" customFormat="1">
      <c r="B7" s="18" t="s">
        <v>104</v>
      </c>
      <c r="C7" s="18"/>
      <c r="D7" s="144">
        <v>945.12833267999997</v>
      </c>
      <c r="E7" s="51">
        <v>0.12647363680462648</v>
      </c>
    </row>
    <row r="8" spans="2:5" s="1" customFormat="1">
      <c r="B8" s="18" t="s">
        <v>73</v>
      </c>
      <c r="C8" s="18"/>
      <c r="D8" s="144">
        <v>581.74894053999992</v>
      </c>
      <c r="E8" s="51">
        <v>7.7847527868200511E-2</v>
      </c>
    </row>
    <row r="9" spans="2:5" s="1" customFormat="1">
      <c r="B9" s="101" t="s">
        <v>14</v>
      </c>
      <c r="C9" s="101"/>
      <c r="D9" s="145">
        <v>2479.03090161</v>
      </c>
      <c r="E9" s="51">
        <v>0.33173490100399305</v>
      </c>
    </row>
    <row r="10" spans="2:5" s="1" customFormat="1">
      <c r="B10" s="4" t="s">
        <v>28</v>
      </c>
      <c r="C10" s="102"/>
      <c r="D10" s="146">
        <v>7472.9276121000003</v>
      </c>
      <c r="E10" s="53">
        <v>1</v>
      </c>
    </row>
    <row r="11" spans="2:5" s="1" customFormat="1">
      <c r="B11" s="73" t="s">
        <v>76</v>
      </c>
      <c r="C11" s="15"/>
      <c r="D11" s="52"/>
      <c r="E11" s="72"/>
    </row>
    <row r="12" spans="2:5" s="1" customFormat="1">
      <c r="B12" s="73" t="s">
        <v>77</v>
      </c>
      <c r="C12" s="15"/>
      <c r="D12" s="52"/>
      <c r="E12" s="72"/>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99" t="s">
        <v>26</v>
      </c>
      <c r="B3" s="194"/>
      <c r="C3" s="196" t="s">
        <v>27</v>
      </c>
    </row>
    <row r="4" spans="1:7" s="1" customFormat="1" ht="15" customHeight="1">
      <c r="A4" s="195"/>
      <c r="B4" s="195"/>
      <c r="C4" s="197"/>
    </row>
    <row r="5" spans="1:7" s="1" customFormat="1" ht="15" customHeight="1">
      <c r="A5" s="198" t="s">
        <v>86</v>
      </c>
      <c r="B5" s="198"/>
      <c r="C5" s="76">
        <v>7.8095498175628499</v>
      </c>
    </row>
    <row r="6" spans="1:7" s="1" customFormat="1">
      <c r="A6" s="74" t="s">
        <v>16</v>
      </c>
      <c r="B6" s="74"/>
      <c r="C6" s="75">
        <v>12.4409325757358</v>
      </c>
    </row>
    <row r="7" spans="1:7" s="1" customFormat="1" ht="15" customHeight="1">
      <c r="A7" s="200" t="s">
        <v>72</v>
      </c>
      <c r="B7" s="200"/>
      <c r="C7" s="75">
        <v>3.3877504765808899</v>
      </c>
    </row>
    <row r="8" spans="1:7" s="1" customFormat="1">
      <c r="A8" s="74" t="s">
        <v>15</v>
      </c>
      <c r="B8" s="74"/>
      <c r="C8" s="75">
        <v>7.2205270561213402</v>
      </c>
    </row>
    <row r="9" spans="1:7" s="1" customFormat="1" ht="15" customHeight="1">
      <c r="A9" s="200" t="s">
        <v>78</v>
      </c>
      <c r="B9" s="200"/>
      <c r="C9" s="75">
        <v>4.3213087838396698</v>
      </c>
    </row>
    <row r="10" spans="1:7" s="1" customFormat="1">
      <c r="A10" s="66" t="s">
        <v>102</v>
      </c>
      <c r="B10" s="136"/>
      <c r="C10" s="137">
        <v>7.4400188016310835</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topLeftCell="B1" zoomScale="85" zoomScaleNormal="85" workbookViewId="0">
      <selection activeCell="D6" sqref="D6:M12"/>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205" t="s">
        <v>29</v>
      </c>
      <c r="C3" s="206"/>
      <c r="D3" s="105"/>
      <c r="E3" s="84"/>
      <c r="F3" s="84"/>
      <c r="G3" s="84"/>
      <c r="H3" s="84"/>
      <c r="I3" s="84"/>
      <c r="J3" s="84"/>
      <c r="K3" s="84"/>
      <c r="L3" s="106"/>
      <c r="M3" s="84"/>
    </row>
    <row r="4" spans="2:13" s="1" customFormat="1" ht="15" customHeight="1">
      <c r="B4" s="205"/>
      <c r="C4" s="206"/>
      <c r="D4" s="203" t="s">
        <v>30</v>
      </c>
      <c r="E4" s="201" t="s">
        <v>31</v>
      </c>
      <c r="F4" s="201" t="s">
        <v>32</v>
      </c>
      <c r="G4" s="201" t="s">
        <v>33</v>
      </c>
      <c r="H4" s="201" t="s">
        <v>34</v>
      </c>
      <c r="I4" s="201" t="s">
        <v>35</v>
      </c>
      <c r="J4" s="201" t="s">
        <v>36</v>
      </c>
      <c r="K4" s="201" t="s">
        <v>99</v>
      </c>
      <c r="L4" s="204" t="s">
        <v>92</v>
      </c>
      <c r="M4" s="201" t="s">
        <v>28</v>
      </c>
    </row>
    <row r="5" spans="2:13" s="1" customFormat="1" ht="15" customHeight="1">
      <c r="B5" s="205"/>
      <c r="C5" s="206"/>
      <c r="D5" s="203"/>
      <c r="E5" s="201"/>
      <c r="F5" s="201"/>
      <c r="G5" s="201"/>
      <c r="H5" s="201"/>
      <c r="I5" s="201"/>
      <c r="J5" s="201"/>
      <c r="K5" s="201"/>
      <c r="L5" s="204"/>
      <c r="M5" s="201"/>
    </row>
    <row r="6" spans="2:13" s="1" customFormat="1" ht="17.25" customHeight="1">
      <c r="B6" s="202" t="s">
        <v>105</v>
      </c>
      <c r="C6" s="202"/>
      <c r="D6" s="85">
        <v>0.28468789629917313</v>
      </c>
      <c r="E6" s="85">
        <v>0.25023308068396483</v>
      </c>
      <c r="F6" s="85">
        <v>0.18408583357280645</v>
      </c>
      <c r="G6" s="85">
        <v>5.8360077123712689E-2</v>
      </c>
      <c r="H6" s="85">
        <v>3.2942467788907782E-2</v>
      </c>
      <c r="I6" s="85">
        <v>2.0110180590461969E-2</v>
      </c>
      <c r="J6" s="85">
        <v>3.0327237577370699E-3</v>
      </c>
      <c r="K6" s="85">
        <v>0.11001214896941544</v>
      </c>
      <c r="L6" s="85">
        <v>5.65355912138207E-2</v>
      </c>
      <c r="M6" s="86">
        <v>1.0000000000000002</v>
      </c>
    </row>
    <row r="7" spans="2:13" s="1" customFormat="1" ht="17.25">
      <c r="B7" s="202" t="s">
        <v>106</v>
      </c>
      <c r="C7" s="202"/>
      <c r="D7" s="85">
        <v>0.385513086489921</v>
      </c>
      <c r="E7" s="85">
        <v>0.20356797136341279</v>
      </c>
      <c r="F7" s="85">
        <v>2.999526424663761E-2</v>
      </c>
      <c r="G7" s="85">
        <v>0.33489108288615405</v>
      </c>
      <c r="H7" s="85">
        <v>1.9663969896327953E-2</v>
      </c>
      <c r="I7" s="85">
        <v>1.0585950954017731E-2</v>
      </c>
      <c r="J7" s="85">
        <v>0</v>
      </c>
      <c r="K7" s="85">
        <v>0</v>
      </c>
      <c r="L7" s="85">
        <v>1.5782674163528913E-2</v>
      </c>
      <c r="M7" s="86">
        <v>0.99999999999999989</v>
      </c>
    </row>
    <row r="8" spans="2:13" s="1" customFormat="1" ht="17.25">
      <c r="B8" s="202" t="s">
        <v>74</v>
      </c>
      <c r="C8" s="202"/>
      <c r="D8" s="85">
        <v>1</v>
      </c>
      <c r="E8" s="85">
        <v>0</v>
      </c>
      <c r="F8" s="85">
        <v>0</v>
      </c>
      <c r="G8" s="85">
        <v>0</v>
      </c>
      <c r="H8" s="85">
        <v>0</v>
      </c>
      <c r="I8" s="85">
        <v>0</v>
      </c>
      <c r="J8" s="85">
        <v>0</v>
      </c>
      <c r="K8" s="85">
        <v>0</v>
      </c>
      <c r="L8" s="85">
        <v>0</v>
      </c>
      <c r="M8" s="86">
        <v>1</v>
      </c>
    </row>
    <row r="9" spans="2:13" s="1" customFormat="1" ht="17.25">
      <c r="B9" s="202" t="s">
        <v>75</v>
      </c>
      <c r="C9" s="202"/>
      <c r="D9" s="85">
        <v>0.66712686521850417</v>
      </c>
      <c r="E9" s="85">
        <v>0.23578274474970212</v>
      </c>
      <c r="F9" s="85">
        <v>9.1746303546016757E-3</v>
      </c>
      <c r="G9" s="85">
        <v>4.6844436378768693E-2</v>
      </c>
      <c r="H9" s="85">
        <v>3.3367038104313657E-2</v>
      </c>
      <c r="I9" s="85">
        <v>3.586414238993777E-3</v>
      </c>
      <c r="J9" s="85">
        <v>3.7116706575208917E-3</v>
      </c>
      <c r="K9" s="85">
        <v>0</v>
      </c>
      <c r="L9" s="85">
        <v>4.0620029759491313E-4</v>
      </c>
      <c r="M9" s="86">
        <v>0.99999999999999978</v>
      </c>
    </row>
    <row r="10" spans="2:13" s="1" customFormat="1" ht="17.25">
      <c r="B10" s="202" t="s">
        <v>107</v>
      </c>
      <c r="C10" s="202"/>
      <c r="D10" s="85">
        <v>0.796593573818698</v>
      </c>
      <c r="E10" s="85">
        <v>0.18363065210026794</v>
      </c>
      <c r="F10" s="85">
        <v>0</v>
      </c>
      <c r="G10" s="85">
        <v>1.9775774081034175E-2</v>
      </c>
      <c r="H10" s="85">
        <v>0</v>
      </c>
      <c r="I10" s="85">
        <v>0</v>
      </c>
      <c r="J10" s="85">
        <v>0</v>
      </c>
      <c r="K10" s="85">
        <v>0</v>
      </c>
      <c r="L10" s="85">
        <v>0</v>
      </c>
      <c r="M10" s="86">
        <v>1.0000000000000002</v>
      </c>
    </row>
    <row r="11" spans="2:13" s="1" customFormat="1" ht="15" customHeight="1">
      <c r="B11" s="202" t="s">
        <v>108</v>
      </c>
      <c r="C11" s="202"/>
      <c r="D11" s="85">
        <v>0.65560003520104748</v>
      </c>
      <c r="E11" s="85">
        <v>8.5341745019233001E-2</v>
      </c>
      <c r="F11" s="85">
        <v>5.5640403054443156E-2</v>
      </c>
      <c r="G11" s="85">
        <v>3.4826941698842311E-2</v>
      </c>
      <c r="H11" s="85">
        <v>2.9463691252320991E-2</v>
      </c>
      <c r="I11" s="85">
        <v>1.7080314873243685E-2</v>
      </c>
      <c r="J11" s="85">
        <v>2.568240100139587E-2</v>
      </c>
      <c r="K11" s="85">
        <v>5.690004844570145E-3</v>
      </c>
      <c r="L11" s="85">
        <v>9.0674463054903426E-2</v>
      </c>
      <c r="M11" s="85">
        <v>1</v>
      </c>
    </row>
    <row r="12" spans="2:13" s="1" customFormat="1" ht="17.25">
      <c r="B12" s="138" t="s">
        <v>28</v>
      </c>
      <c r="C12" s="139"/>
      <c r="D12" s="140">
        <v>0.54566591309642054</v>
      </c>
      <c r="E12" s="140">
        <v>0.17024787909761108</v>
      </c>
      <c r="F12" s="140">
        <v>8.2318489424940536E-2</v>
      </c>
      <c r="G12" s="140">
        <v>6.4061583800819222E-2</v>
      </c>
      <c r="H12" s="140">
        <v>2.632024473400827E-2</v>
      </c>
      <c r="I12" s="140">
        <v>1.3534645829598402E-2</v>
      </c>
      <c r="J12" s="140">
        <v>9.983913103774035E-3</v>
      </c>
      <c r="K12" s="140">
        <v>3.7971647684709682E-2</v>
      </c>
      <c r="L12" s="140">
        <v>4.9895683228118291E-2</v>
      </c>
      <c r="M12" s="140">
        <v>1</v>
      </c>
    </row>
    <row r="13" spans="2:13" s="1" customFormat="1" ht="17.25">
      <c r="B13" s="104"/>
      <c r="C13" s="103"/>
      <c r="D13" s="85"/>
      <c r="E13" s="85"/>
      <c r="F13" s="85"/>
      <c r="G13" s="85"/>
      <c r="H13" s="85"/>
      <c r="I13" s="85"/>
      <c r="J13" s="85"/>
      <c r="K13" s="85"/>
      <c r="L13" s="85"/>
      <c r="M13" s="86"/>
    </row>
    <row r="14" spans="2:13" s="1" customFormat="1"/>
    <row r="15" spans="2:13" s="1" customFormat="1"/>
    <row r="16" spans="2:13" s="1" customFormat="1"/>
  </sheetData>
  <mergeCells count="17">
    <mergeCell ref="B11:C11"/>
    <mergeCell ref="B8:C8"/>
    <mergeCell ref="B10:C10"/>
    <mergeCell ref="B7:C7"/>
    <mergeCell ref="B9:C9"/>
    <mergeCell ref="M4:M5"/>
    <mergeCell ref="B6:C6"/>
    <mergeCell ref="D4:D5"/>
    <mergeCell ref="E4:E5"/>
    <mergeCell ref="F4:F5"/>
    <mergeCell ref="G4:G5"/>
    <mergeCell ref="H4:H5"/>
    <mergeCell ref="I4:I5"/>
    <mergeCell ref="J4:J5"/>
    <mergeCell ref="L4:L5"/>
    <mergeCell ref="K4:K5"/>
    <mergeCell ref="B3:C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topLeftCell="A3" zoomScale="85" zoomScaleNormal="85" workbookViewId="0">
      <selection activeCell="B7" sqref="B7:G15"/>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75" t="s">
        <v>37</v>
      </c>
    </row>
    <row r="4" spans="1:9" ht="30" customHeight="1">
      <c r="A4" s="209" t="s">
        <v>109</v>
      </c>
      <c r="B4" s="212" t="s">
        <v>86</v>
      </c>
      <c r="C4" s="214" t="s">
        <v>16</v>
      </c>
      <c r="D4" s="214" t="s">
        <v>72</v>
      </c>
      <c r="E4" s="214" t="s">
        <v>15</v>
      </c>
      <c r="F4" s="215" t="s">
        <v>78</v>
      </c>
      <c r="G4" s="208" t="s">
        <v>37</v>
      </c>
      <c r="H4" s="1"/>
      <c r="I4" s="207"/>
    </row>
    <row r="5" spans="1:9" ht="22.5" customHeight="1">
      <c r="A5" s="209"/>
      <c r="B5" s="208"/>
      <c r="C5" s="175"/>
      <c r="D5" s="175"/>
      <c r="E5" s="175"/>
      <c r="F5" s="216"/>
      <c r="G5" s="208"/>
      <c r="H5" s="175" t="s">
        <v>78</v>
      </c>
      <c r="I5" s="87" t="e">
        <f t="shared" ref="I5" si="0">#REF!</f>
        <v>#REF!</v>
      </c>
    </row>
    <row r="6" spans="1:9" s="1" customFormat="1" ht="18" customHeight="1">
      <c r="A6" s="210"/>
      <c r="B6" s="213"/>
      <c r="C6" s="207"/>
      <c r="D6" s="207"/>
      <c r="E6" s="207"/>
      <c r="F6" s="217"/>
      <c r="G6" s="208"/>
      <c r="H6" s="207"/>
      <c r="I6" s="87" t="e">
        <f t="shared" ref="I6" si="1">SUM(#REF!)</f>
        <v>#REF!</v>
      </c>
    </row>
    <row r="7" spans="1:9" ht="20.25" customHeight="1">
      <c r="A7" s="83" t="s">
        <v>38</v>
      </c>
      <c r="B7" s="90">
        <v>0.15558413228102702</v>
      </c>
      <c r="C7" s="90">
        <v>5.1170037663314599E-2</v>
      </c>
      <c r="D7" s="90">
        <v>8.7784372813121014E-2</v>
      </c>
      <c r="E7" s="90">
        <v>1.6433337864001116E-3</v>
      </c>
      <c r="F7" s="90">
        <v>0</v>
      </c>
      <c r="G7" s="90">
        <v>0.29618187654386274</v>
      </c>
      <c r="H7" s="87" t="e">
        <f t="shared" ref="H7" si="2">#REF!</f>
        <v>#REF!</v>
      </c>
      <c r="I7" s="87" t="e">
        <f t="shared" ref="I7" si="3">SUM(#REF!)</f>
        <v>#REF!</v>
      </c>
    </row>
    <row r="8" spans="1:9" ht="18" customHeight="1">
      <c r="A8" s="83" t="s">
        <v>79</v>
      </c>
      <c r="B8" s="90">
        <v>8.5412820138136641E-2</v>
      </c>
      <c r="C8" s="90">
        <v>5.1403413903149529E-2</v>
      </c>
      <c r="D8" s="90">
        <v>0</v>
      </c>
      <c r="E8" s="90">
        <v>1.115115414903612E-2</v>
      </c>
      <c r="F8" s="90">
        <v>0</v>
      </c>
      <c r="G8" s="90">
        <v>0.14796738819032229</v>
      </c>
      <c r="H8" s="87" t="e">
        <f t="shared" ref="H8" si="4">SUM(#REF!)</f>
        <v>#REF!</v>
      </c>
      <c r="I8" s="87" t="e">
        <f t="shared" ref="I8" si="5">SUM(#REF!)</f>
        <v>#REF!</v>
      </c>
    </row>
    <row r="9" spans="1:9" ht="18.75" customHeight="1">
      <c r="A9" s="83" t="s">
        <v>80</v>
      </c>
      <c r="B9" s="90">
        <v>0.19520898265069378</v>
      </c>
      <c r="C9" s="90">
        <v>3.471102934266293E-3</v>
      </c>
      <c r="D9" s="90">
        <v>0</v>
      </c>
      <c r="E9" s="90">
        <v>7.1545581781963546E-2</v>
      </c>
      <c r="F9" s="90">
        <v>0</v>
      </c>
      <c r="G9" s="90">
        <v>0.27022566736692366</v>
      </c>
      <c r="H9" s="87" t="e">
        <f t="shared" ref="H9" si="6">SUM(#REF!)</f>
        <v>#REF!</v>
      </c>
      <c r="I9" s="87" t="e">
        <f t="shared" ref="I9" si="7">SUM(#REF!)</f>
        <v>#REF!</v>
      </c>
    </row>
    <row r="10" spans="1:9" ht="20.25" customHeight="1">
      <c r="A10" s="83" t="s">
        <v>81</v>
      </c>
      <c r="B10" s="90">
        <v>5.4343344953123027E-2</v>
      </c>
      <c r="C10" s="90">
        <v>9.6945331339978302E-3</v>
      </c>
      <c r="D10" s="90">
        <v>0</v>
      </c>
      <c r="E10" s="90">
        <v>0.10187970483776404</v>
      </c>
      <c r="F10" s="90">
        <v>0</v>
      </c>
      <c r="G10" s="90">
        <v>0.1659175829248849</v>
      </c>
      <c r="H10" s="87" t="e">
        <f t="shared" ref="H10" si="8">SUM(#REF!)</f>
        <v>#REF!</v>
      </c>
      <c r="I10" s="87" t="e">
        <f t="shared" ref="I10" si="9">SUM(#REF!)</f>
        <v>#REF!</v>
      </c>
    </row>
    <row r="11" spans="1:9" ht="18" customHeight="1">
      <c r="A11" s="83" t="s">
        <v>82</v>
      </c>
      <c r="B11" s="90">
        <v>0</v>
      </c>
      <c r="C11" s="90">
        <v>0</v>
      </c>
      <c r="D11" s="90">
        <v>0</v>
      </c>
      <c r="E11" s="90">
        <v>1.5232631872541687E-3</v>
      </c>
      <c r="F11" s="90">
        <v>5.5860785883838263E-2</v>
      </c>
      <c r="G11" s="90">
        <v>5.738404907109243E-2</v>
      </c>
      <c r="H11" s="87" t="e">
        <f>SUM(#REF!)</f>
        <v>#REF!</v>
      </c>
      <c r="I11" s="87" t="e">
        <f t="shared" ref="I11" si="10">SUM(#REF!)</f>
        <v>#REF!</v>
      </c>
    </row>
    <row r="12" spans="1:9" ht="18.75" customHeight="1">
      <c r="A12" s="83" t="s">
        <v>83</v>
      </c>
      <c r="B12" s="90">
        <v>0</v>
      </c>
      <c r="C12" s="90">
        <v>0</v>
      </c>
      <c r="D12" s="90">
        <v>0</v>
      </c>
      <c r="E12" s="90">
        <v>0</v>
      </c>
      <c r="F12" s="90">
        <v>4.2470023628768699E-2</v>
      </c>
      <c r="G12" s="90">
        <v>4.2470023628768699E-2</v>
      </c>
      <c r="H12" s="87" t="e">
        <f t="shared" ref="H12" si="11">SUM(#REF!)</f>
        <v>#REF!</v>
      </c>
      <c r="I12" s="88" t="e">
        <f t="shared" ref="I12" si="12">#REF!</f>
        <v>#REF!</v>
      </c>
    </row>
    <row r="13" spans="1:9" ht="21.75" customHeight="1">
      <c r="A13" s="83" t="s">
        <v>84</v>
      </c>
      <c r="B13" s="90">
        <v>0</v>
      </c>
      <c r="C13" s="90">
        <v>0</v>
      </c>
      <c r="D13" s="90">
        <v>0</v>
      </c>
      <c r="E13" s="90">
        <v>0</v>
      </c>
      <c r="F13" s="90">
        <v>1.1816420973712901E-2</v>
      </c>
      <c r="G13" s="90">
        <v>1.1816420973712901E-2</v>
      </c>
      <c r="H13" s="87" t="e">
        <f t="shared" ref="H13" si="13">SUM(#REF!)</f>
        <v>#REF!</v>
      </c>
      <c r="I13" s="89" t="e">
        <f t="shared" ref="I13" si="14">#REF!</f>
        <v>#REF!</v>
      </c>
    </row>
    <row r="14" spans="1:9" ht="18.75" customHeight="1">
      <c r="A14" s="88" t="s">
        <v>93</v>
      </c>
      <c r="B14" s="91">
        <v>2.7511767656586617E-4</v>
      </c>
      <c r="C14" s="91">
        <v>4.0244240790026742E-7</v>
      </c>
      <c r="D14" s="91">
        <v>-9.6929762855533442E-5</v>
      </c>
      <c r="E14" s="91">
        <v>1.5136464606609857E-3</v>
      </c>
      <c r="F14" s="91">
        <v>6.3447544836534005E-3</v>
      </c>
      <c r="G14" s="91">
        <v>8.03699130043262E-3</v>
      </c>
      <c r="H14" s="88" t="e">
        <f t="shared" ref="H14" si="15">#REF!</f>
        <v>#REF!</v>
      </c>
    </row>
    <row r="15" spans="1:9" ht="24" customHeight="1">
      <c r="A15" s="89" t="s">
        <v>28</v>
      </c>
      <c r="B15" s="92">
        <v>0.49082439769954633</v>
      </c>
      <c r="C15" s="92">
        <v>0.11573949007713616</v>
      </c>
      <c r="D15" s="92">
        <v>8.7687443050265476E-2</v>
      </c>
      <c r="E15" s="92">
        <v>0.18925668420307898</v>
      </c>
      <c r="F15" s="92">
        <v>0.11649198496997328</v>
      </c>
      <c r="G15" s="92">
        <v>1.0000000000000002</v>
      </c>
      <c r="H15" s="89" t="e">
        <f t="shared" ref="H15" si="16">#REF!</f>
        <v>#REF!</v>
      </c>
    </row>
    <row r="16" spans="1:9" ht="43.5" customHeight="1">
      <c r="A16" s="211" t="s">
        <v>85</v>
      </c>
      <c r="B16" s="211"/>
      <c r="C16" s="211"/>
      <c r="D16" s="211"/>
      <c r="E16" s="211"/>
      <c r="F16" s="211"/>
      <c r="G16" s="211"/>
      <c r="H16" s="211"/>
    </row>
    <row r="17" spans="1:8" ht="43.5" customHeight="1">
      <c r="A17" s="211"/>
      <c r="B17" s="211"/>
      <c r="C17" s="211"/>
      <c r="D17" s="211"/>
      <c r="E17" s="211"/>
      <c r="F17" s="211"/>
      <c r="G17" s="211"/>
      <c r="H17" s="211"/>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5"/>
  <sheetViews>
    <sheetView topLeftCell="A4" zoomScale="85" zoomScaleNormal="85" zoomScaleSheetLayoutView="70" workbookViewId="0">
      <selection activeCell="B7" sqref="B7:H3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201" t="s">
        <v>39</v>
      </c>
      <c r="B4" s="218" t="s">
        <v>95</v>
      </c>
      <c r="C4" s="218" t="s">
        <v>52</v>
      </c>
      <c r="D4" s="218" t="s">
        <v>72</v>
      </c>
      <c r="E4" s="218" t="s">
        <v>15</v>
      </c>
      <c r="F4" s="218" t="s">
        <v>73</v>
      </c>
      <c r="G4" s="218" t="s">
        <v>14</v>
      </c>
      <c r="H4" s="201" t="s">
        <v>28</v>
      </c>
    </row>
    <row r="5" spans="1:8" ht="46.5" customHeight="1">
      <c r="A5" s="201"/>
      <c r="B5" s="201"/>
      <c r="C5" s="201"/>
      <c r="D5" s="201"/>
      <c r="E5" s="201"/>
      <c r="F5" s="201"/>
      <c r="G5" s="201"/>
      <c r="H5" s="201"/>
    </row>
    <row r="6" spans="1:8" ht="15" customHeight="1">
      <c r="A6" s="219"/>
      <c r="B6" s="219"/>
      <c r="C6" s="219"/>
      <c r="D6" s="219"/>
      <c r="E6" s="219"/>
      <c r="F6" s="219"/>
      <c r="G6" s="219"/>
      <c r="H6" s="219"/>
    </row>
    <row r="7" spans="1:8" ht="15" customHeight="1">
      <c r="A7" s="77" t="s">
        <v>40</v>
      </c>
      <c r="B7" s="150">
        <v>85.025217224002816</v>
      </c>
      <c r="C7" s="151">
        <v>17.935692970790743</v>
      </c>
      <c r="D7" s="151">
        <v>0</v>
      </c>
      <c r="E7" s="151">
        <v>23.435458173850208</v>
      </c>
      <c r="F7" s="151">
        <v>11.222134879292231</v>
      </c>
      <c r="G7" s="152">
        <v>53.124862949894549</v>
      </c>
      <c r="H7" s="153">
        <v>190.74336619783054</v>
      </c>
    </row>
    <row r="8" spans="1:8" ht="15" customHeight="1">
      <c r="A8" s="77" t="s">
        <v>87</v>
      </c>
      <c r="B8" s="150">
        <v>0</v>
      </c>
      <c r="C8" s="151">
        <v>0</v>
      </c>
      <c r="D8" s="151">
        <v>0</v>
      </c>
      <c r="E8" s="151">
        <v>0</v>
      </c>
      <c r="F8" s="151">
        <v>8.616701377407793</v>
      </c>
      <c r="G8" s="152">
        <v>2.2688914498561239</v>
      </c>
      <c r="H8" s="153">
        <v>10.885592827263917</v>
      </c>
    </row>
    <row r="9" spans="1:8" ht="15" customHeight="1">
      <c r="A9" s="77" t="s">
        <v>41</v>
      </c>
      <c r="B9" s="150">
        <v>52.041295967438764</v>
      </c>
      <c r="C9" s="151">
        <v>6.1181066663654589</v>
      </c>
      <c r="D9" s="151">
        <v>0</v>
      </c>
      <c r="E9" s="151">
        <v>13.128881729335669</v>
      </c>
      <c r="F9" s="151">
        <v>1.1192323567120606</v>
      </c>
      <c r="G9" s="152">
        <v>41.263262129566286</v>
      </c>
      <c r="H9" s="153">
        <v>113.67077884941824</v>
      </c>
    </row>
    <row r="10" spans="1:8" ht="15" customHeight="1">
      <c r="A10" s="77" t="s">
        <v>42</v>
      </c>
      <c r="B10" s="150">
        <v>33.326657617755409</v>
      </c>
      <c r="C10" s="151">
        <v>0</v>
      </c>
      <c r="D10" s="151">
        <v>0</v>
      </c>
      <c r="E10" s="151">
        <v>4.6022359673636206</v>
      </c>
      <c r="F10" s="151">
        <v>0.56321518793525949</v>
      </c>
      <c r="G10" s="152">
        <v>4.7656575246590274</v>
      </c>
      <c r="H10" s="153">
        <v>43.25776629771331</v>
      </c>
    </row>
    <row r="11" spans="1:8" ht="15" customHeight="1">
      <c r="A11" s="77" t="s">
        <v>88</v>
      </c>
      <c r="B11" s="150">
        <v>0</v>
      </c>
      <c r="C11" s="151">
        <v>0</v>
      </c>
      <c r="D11" s="151">
        <v>0</v>
      </c>
      <c r="E11" s="151">
        <v>0.70347846680848702</v>
      </c>
      <c r="F11" s="151">
        <v>8.107372102846341</v>
      </c>
      <c r="G11" s="152">
        <v>11.526479831022129</v>
      </c>
      <c r="H11" s="153">
        <v>20.337330400676958</v>
      </c>
    </row>
    <row r="12" spans="1:8" ht="15" customHeight="1">
      <c r="A12" s="77" t="s">
        <v>43</v>
      </c>
      <c r="B12" s="150">
        <v>98.959122893840203</v>
      </c>
      <c r="C12" s="151">
        <v>11.365518421633782</v>
      </c>
      <c r="D12" s="151">
        <v>0</v>
      </c>
      <c r="E12" s="151">
        <v>43.664178537722094</v>
      </c>
      <c r="F12" s="151">
        <v>14.326488224594469</v>
      </c>
      <c r="G12" s="152">
        <v>74.901911512243274</v>
      </c>
      <c r="H12" s="153">
        <v>243.21721959003384</v>
      </c>
    </row>
    <row r="13" spans="1:8" s="22" customFormat="1" ht="15" customHeight="1">
      <c r="A13" s="77" t="s">
        <v>133</v>
      </c>
      <c r="B13" s="150">
        <v>298.3525882568253</v>
      </c>
      <c r="C13" s="151">
        <v>0</v>
      </c>
      <c r="D13" s="151">
        <v>0</v>
      </c>
      <c r="E13" s="151">
        <v>3.982627422624601</v>
      </c>
      <c r="F13" s="151">
        <v>5.6624815028880384</v>
      </c>
      <c r="G13" s="152">
        <v>82.543274246211013</v>
      </c>
      <c r="H13" s="153">
        <v>390.54097142854897</v>
      </c>
    </row>
    <row r="14" spans="1:8" ht="15" customHeight="1">
      <c r="A14" s="77" t="s">
        <v>65</v>
      </c>
      <c r="B14" s="150">
        <v>50.48633315112194</v>
      </c>
      <c r="C14" s="151">
        <v>2.9105528502125381E-7</v>
      </c>
      <c r="D14" s="151">
        <v>0</v>
      </c>
      <c r="E14" s="151">
        <v>2.6986266431701775</v>
      </c>
      <c r="F14" s="151">
        <v>0</v>
      </c>
      <c r="G14" s="152">
        <v>35.790605713285487</v>
      </c>
      <c r="H14" s="153">
        <v>88.975565798632886</v>
      </c>
    </row>
    <row r="15" spans="1:8" ht="15" customHeight="1">
      <c r="A15" s="77" t="s">
        <v>60</v>
      </c>
      <c r="B15" s="150">
        <v>7.5298808249925919</v>
      </c>
      <c r="C15" s="151">
        <v>1.3679160244883761</v>
      </c>
      <c r="D15" s="151">
        <v>0</v>
      </c>
      <c r="E15" s="151">
        <v>2.8708199572778756</v>
      </c>
      <c r="F15" s="151">
        <v>0.36962064952023665</v>
      </c>
      <c r="G15" s="152">
        <v>16.936877370524691</v>
      </c>
      <c r="H15" s="153">
        <v>29.07511482680377</v>
      </c>
    </row>
    <row r="16" spans="1:8" ht="15" customHeight="1">
      <c r="A16" s="77" t="s">
        <v>53</v>
      </c>
      <c r="B16" s="150">
        <v>81.044989255782198</v>
      </c>
      <c r="C16" s="151">
        <v>13.729947370924425</v>
      </c>
      <c r="D16" s="151">
        <v>0</v>
      </c>
      <c r="E16" s="151">
        <v>16.816186759403912</v>
      </c>
      <c r="F16" s="151">
        <v>3.8147883552827304</v>
      </c>
      <c r="G16" s="152">
        <v>13.648615724700139</v>
      </c>
      <c r="H16" s="153">
        <v>129.05452746609339</v>
      </c>
    </row>
    <row r="17" spans="1:8" ht="15" customHeight="1">
      <c r="A17" s="77" t="s">
        <v>56</v>
      </c>
      <c r="B17" s="150">
        <v>547.31183981332708</v>
      </c>
      <c r="C17" s="151">
        <v>222.8065820943969</v>
      </c>
      <c r="D17" s="151">
        <v>437.90203339999999</v>
      </c>
      <c r="E17" s="151">
        <v>541.00334645745534</v>
      </c>
      <c r="F17" s="151">
        <v>276.8856351716189</v>
      </c>
      <c r="G17" s="152">
        <v>1557.6074669155116</v>
      </c>
      <c r="H17" s="153">
        <v>3583.51690385231</v>
      </c>
    </row>
    <row r="18" spans="1:8" ht="15" customHeight="1">
      <c r="A18" s="77" t="s">
        <v>44</v>
      </c>
      <c r="B18" s="150">
        <v>178.40437351065512</v>
      </c>
      <c r="C18" s="151">
        <v>51.332394324157143</v>
      </c>
      <c r="D18" s="151">
        <v>0</v>
      </c>
      <c r="E18" s="151">
        <v>53.102780722195504</v>
      </c>
      <c r="F18" s="151">
        <v>13.9949244456662</v>
      </c>
      <c r="G18" s="152">
        <v>64.864484780650642</v>
      </c>
      <c r="H18" s="153">
        <v>361.6989577833246</v>
      </c>
    </row>
    <row r="19" spans="1:8" s="22" customFormat="1" ht="15" customHeight="1">
      <c r="A19" s="77" t="s">
        <v>45</v>
      </c>
      <c r="B19" s="150">
        <v>39.382814058676544</v>
      </c>
      <c r="C19" s="151">
        <v>0</v>
      </c>
      <c r="D19" s="151">
        <v>0</v>
      </c>
      <c r="E19" s="151">
        <v>55.01350489067039</v>
      </c>
      <c r="F19" s="151">
        <v>23.78292528264177</v>
      </c>
      <c r="G19" s="152">
        <v>43.745927899464419</v>
      </c>
      <c r="H19" s="153">
        <v>161.92517213145311</v>
      </c>
    </row>
    <row r="20" spans="1:8" ht="15" customHeight="1">
      <c r="A20" s="77" t="s">
        <v>61</v>
      </c>
      <c r="B20" s="150">
        <v>5.8520200934563453</v>
      </c>
      <c r="C20" s="151">
        <v>0</v>
      </c>
      <c r="D20" s="151">
        <v>0</v>
      </c>
      <c r="E20" s="151">
        <v>4.2449504024122451</v>
      </c>
      <c r="F20" s="151">
        <v>3.0469338673207256</v>
      </c>
      <c r="G20" s="152">
        <v>22.984043462123104</v>
      </c>
      <c r="H20" s="153">
        <v>36.127947825312418</v>
      </c>
    </row>
    <row r="21" spans="1:8" ht="15" customHeight="1">
      <c r="A21" s="77" t="s">
        <v>62</v>
      </c>
      <c r="B21" s="150">
        <v>9.1165784308502626</v>
      </c>
      <c r="C21" s="151">
        <v>0</v>
      </c>
      <c r="D21" s="151">
        <v>0</v>
      </c>
      <c r="E21" s="151">
        <v>10.442672324642597</v>
      </c>
      <c r="F21" s="151">
        <v>5.0578307051327229</v>
      </c>
      <c r="G21" s="152">
        <v>33.87521831306092</v>
      </c>
      <c r="H21" s="153">
        <v>58.492299773686504</v>
      </c>
    </row>
    <row r="22" spans="1:8" s="22" customFormat="1" ht="15" customHeight="1">
      <c r="A22" s="78" t="s">
        <v>46</v>
      </c>
      <c r="B22" s="150">
        <v>148.75786070554628</v>
      </c>
      <c r="C22" s="151">
        <v>34.683549756683654</v>
      </c>
      <c r="D22" s="151">
        <v>0</v>
      </c>
      <c r="E22" s="151">
        <v>9.3162533179151517</v>
      </c>
      <c r="F22" s="151">
        <v>12.832073265591859</v>
      </c>
      <c r="G22" s="152">
        <v>12.448062452530287</v>
      </c>
      <c r="H22" s="153">
        <v>218.03779949826719</v>
      </c>
    </row>
    <row r="23" spans="1:8" s="22" customFormat="1" ht="15" customHeight="1">
      <c r="A23" s="77" t="s">
        <v>47</v>
      </c>
      <c r="B23" s="150">
        <v>463.3499015884463</v>
      </c>
      <c r="C23" s="151">
        <v>17.336589122799818</v>
      </c>
      <c r="D23" s="151">
        <v>0</v>
      </c>
      <c r="E23" s="151">
        <v>27.16884275700524</v>
      </c>
      <c r="F23" s="151">
        <v>1.7108784858907207</v>
      </c>
      <c r="G23" s="152">
        <v>137.83331208243175</v>
      </c>
      <c r="H23" s="153">
        <v>647.39952403657378</v>
      </c>
    </row>
    <row r="24" spans="1:8" s="22" customFormat="1" ht="15" customHeight="1">
      <c r="A24" s="77" t="s">
        <v>89</v>
      </c>
      <c r="B24" s="150">
        <v>2.7623323331767029</v>
      </c>
      <c r="C24" s="151">
        <v>0</v>
      </c>
      <c r="D24" s="151">
        <v>0</v>
      </c>
      <c r="E24" s="151">
        <v>13.166788442780401</v>
      </c>
      <c r="F24" s="151">
        <v>22.531036086294925</v>
      </c>
      <c r="G24" s="152">
        <v>1.8622108159633777</v>
      </c>
      <c r="H24" s="153">
        <v>40.322367678215407</v>
      </c>
    </row>
    <row r="25" spans="1:8" s="22" customFormat="1" ht="15" customHeight="1">
      <c r="A25" s="79" t="s">
        <v>63</v>
      </c>
      <c r="B25" s="150">
        <v>11.745566051245108</v>
      </c>
      <c r="C25" s="151">
        <v>0</v>
      </c>
      <c r="D25" s="151">
        <v>0</v>
      </c>
      <c r="E25" s="151">
        <v>6.2080504904108391</v>
      </c>
      <c r="F25" s="151">
        <v>16.779323785957608</v>
      </c>
      <c r="G25" s="152">
        <v>5.6453704345994788</v>
      </c>
      <c r="H25" s="153">
        <v>40.378310762213033</v>
      </c>
    </row>
    <row r="26" spans="1:8" ht="15" customHeight="1">
      <c r="A26" s="77" t="s">
        <v>48</v>
      </c>
      <c r="B26" s="150">
        <v>134.25206104359884</v>
      </c>
      <c r="C26" s="151">
        <v>193.55654272737505</v>
      </c>
      <c r="D26" s="151">
        <v>0</v>
      </c>
      <c r="E26" s="151">
        <v>71.277983847474545</v>
      </c>
      <c r="F26" s="151">
        <v>24.783688403772423</v>
      </c>
      <c r="G26" s="152">
        <v>91.124302924724887</v>
      </c>
      <c r="H26" s="153">
        <v>514.99457894694581</v>
      </c>
    </row>
    <row r="27" spans="1:8" ht="15" customHeight="1">
      <c r="A27" s="77" t="s">
        <v>64</v>
      </c>
      <c r="B27" s="150">
        <v>7.4311890220184882</v>
      </c>
      <c r="C27" s="151">
        <v>0</v>
      </c>
      <c r="D27" s="151">
        <v>0</v>
      </c>
      <c r="E27" s="151">
        <v>2.3612955005511305</v>
      </c>
      <c r="F27" s="151">
        <v>7.7109053825777402E-2</v>
      </c>
      <c r="G27" s="152">
        <v>73.47841500254728</v>
      </c>
      <c r="H27" s="153">
        <v>83.348008578942682</v>
      </c>
    </row>
    <row r="28" spans="1:8" ht="15" customHeight="1">
      <c r="A28" s="77" t="s">
        <v>90</v>
      </c>
      <c r="B28" s="150">
        <v>0</v>
      </c>
      <c r="C28" s="151">
        <v>0</v>
      </c>
      <c r="D28" s="151">
        <v>0</v>
      </c>
      <c r="E28" s="151">
        <v>0</v>
      </c>
      <c r="F28" s="151">
        <v>16.692578888367379</v>
      </c>
      <c r="G28" s="152">
        <v>0</v>
      </c>
      <c r="H28" s="153">
        <v>16.692578888367379</v>
      </c>
    </row>
    <row r="29" spans="1:8" ht="15" customHeight="1">
      <c r="A29" s="80" t="s">
        <v>94</v>
      </c>
      <c r="B29" s="156">
        <v>195.9937232572438</v>
      </c>
      <c r="C29" s="154">
        <v>7.7582189993294151</v>
      </c>
      <c r="D29" s="154">
        <v>0</v>
      </c>
      <c r="E29" s="154">
        <v>39.919369868930062</v>
      </c>
      <c r="F29" s="154">
        <v>109.77196846143983</v>
      </c>
      <c r="G29" s="157">
        <v>96.791648074429759</v>
      </c>
      <c r="H29" s="158">
        <v>450.23492866137258</v>
      </c>
    </row>
    <row r="30" spans="1:8" ht="15" customHeight="1">
      <c r="A30" s="81" t="s">
        <v>28</v>
      </c>
      <c r="B30" s="159">
        <v>2451.1263451</v>
      </c>
      <c r="C30" s="155">
        <v>577.99105877</v>
      </c>
      <c r="D30" s="155">
        <v>437.90203339999999</v>
      </c>
      <c r="E30" s="155">
        <v>945.12833268000009</v>
      </c>
      <c r="F30" s="155">
        <v>581.74894054000004</v>
      </c>
      <c r="G30" s="160">
        <v>2479.03090161</v>
      </c>
      <c r="H30" s="161">
        <v>7472.9276121000003</v>
      </c>
    </row>
    <row r="31" spans="1:8" ht="15" customHeight="1">
      <c r="A31" s="82" t="s">
        <v>91</v>
      </c>
      <c r="B31" s="1"/>
      <c r="C31" s="1"/>
      <c r="D31" s="1"/>
      <c r="E31" s="1"/>
      <c r="F31" s="1"/>
      <c r="G31" s="1"/>
      <c r="H31" s="1"/>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c r="A34" s="24"/>
      <c r="B34" s="24"/>
      <c r="C34" s="24"/>
      <c r="D34" s="24"/>
      <c r="E34" s="24"/>
      <c r="F34" s="24"/>
      <c r="G34" s="24"/>
      <c r="H34" s="24"/>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c r="A73" s="24"/>
      <c r="B73" s="24"/>
      <c r="C73" s="24"/>
      <c r="D73" s="24"/>
      <c r="E73" s="24"/>
      <c r="F73" s="24"/>
      <c r="G73" s="24"/>
      <c r="H73" s="24"/>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2022-01-31T18:05:10Z</dcterms:modified>
</cp:coreProperties>
</file>